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esentación" sheetId="1" state="visible" r:id="rId2"/>
    <sheet name="Migrantes en EU" sheetId="2" state="visible" r:id="rId3"/>
    <sheet name="Por estados" sheetId="3" state="visible" r:id="rId4"/>
  </sheets>
  <definedNames>
    <definedName function="false" hidden="false" localSheetId="1" name="_xlnm.Print_Area" vbProcedure="false">'Migrantes en EU'!$A$1:$O$24</definedName>
    <definedName function="false" hidden="false" localSheetId="1" name="_xlnm.Print_Titles" vbProcedure="false">'Migrantes en EU'!$A:$A,'Migrantes en EU'!$1:$1</definedName>
    <definedName function="false" hidden="false" localSheetId="1" name="_xlnm.Print_Titles" vbProcedure="false">'Migrantes en EU'!$A:$A,#REF!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<sst xmlns="http://schemas.openxmlformats.org/spreadsheetml/2006/main" count="126" uniqueCount="113">
  <si>
    <t xml:space="preserve">Resultados de la CPS 1994-2015</t>
  </si>
  <si>
    <t xml:space="preserve">Estimaciones utilizando la base de datos. Las estadísticas toman en cuenta las definiciones presentadas por el COLEF en el PEM, y presentadas por CONAPO, siendo coincidentes en los primeros años con publicaciones de estas dos instituciones.</t>
  </si>
  <si>
    <t xml:space="preserve">El Curso de CPS impartido por Act. Selene Gaspar Olvera fue de mucha utilidad para consolidar los códigos.</t>
  </si>
  <si>
    <t xml:space="preserve">Las bases de datos se prepararon en SPSS y llegan a 3 Gb de información.</t>
  </si>
  <si>
    <t xml:space="preserve">Ver cuadro histórico</t>
  </si>
  <si>
    <t xml:space="preserve">Fuentes:</t>
  </si>
  <si>
    <r>
      <rPr>
        <sz val="10"/>
        <rFont val="Arial"/>
        <family val="2"/>
      </rPr>
      <t xml:space="preserve">Bureau of Census, </t>
    </r>
    <r>
      <rPr>
        <i val="true"/>
        <sz val="10"/>
        <rFont val="Arial"/>
        <family val="2"/>
      </rPr>
      <t xml:space="preserve">Current Population Survey</t>
    </r>
    <r>
      <rPr>
        <sz val="10"/>
        <rFont val="Arial"/>
        <family val="2"/>
      </rPr>
      <t xml:space="preserve"> (CPS), marzo de 1994 a 2015.</t>
    </r>
  </si>
  <si>
    <t xml:space="preserve">U.S. Bureau of the Census</t>
  </si>
  <si>
    <t xml:space="preserve">http://www.census.gov/cps/</t>
  </si>
  <si>
    <t xml:space="preserve">U.S. Bureau of Labor Statistics</t>
  </si>
  <si>
    <t xml:space="preserve">http://www.bls.gov/bls/proghome.htm</t>
  </si>
  <si>
    <t xml:space="preserve">Reading Current Population Survey (CPS) Data with SAS, SPSS, or Stata</t>
  </si>
  <si>
    <t xml:space="preserve">http://www.nber.org/data/cps_progs.html</t>
  </si>
  <si>
    <t xml:space="preserve">CPS March Supplement: Data file, data dictionary and tech documentation.</t>
  </si>
  <si>
    <t xml:space="preserve">http://thedataweb.rm.census.gov/ftp/cps_ftp.html#cpsmarch</t>
  </si>
  <si>
    <t xml:space="preserve">Accedido el 12 octubre de 2015.</t>
  </si>
  <si>
    <t xml:space="preserve">Más información consultar:</t>
  </si>
  <si>
    <t xml:space="preserve">http://www.conapo.gob.mx/es/CONAPO/Migracion_Internacional</t>
  </si>
  <si>
    <t xml:space="preserve">MARIO HERNÁNDEZ MORALES</t>
  </si>
  <si>
    <t xml:space="preserve">Coordinador de Estadística</t>
  </si>
  <si>
    <t xml:space="preserve">Dirección General de Información Estadística y Geográfica</t>
  </si>
  <si>
    <t xml:space="preserve">Instituto de Planeación, Estadística y Geografía del Estado de Guanajuato </t>
  </si>
  <si>
    <t xml:space="preserve">Silao, Guanajuato, México.</t>
  </si>
  <si>
    <t xml:space="preserve">Tel. 01 (472) 1037700 al 09 Ext. 139</t>
  </si>
  <si>
    <t xml:space="preserve">Indicadores de Migración Internacional</t>
  </si>
  <si>
    <t xml:space="preserve">Total de habitantes en Estados Unidos</t>
  </si>
  <si>
    <t xml:space="preserve">Origen Hispano</t>
  </si>
  <si>
    <t xml:space="preserve">Origen Mexicano</t>
  </si>
  <si>
    <t xml:space="preserve">Origen Mexicano nacidos en Estados Unidos</t>
  </si>
  <si>
    <t xml:space="preserve">Origen Mexicano nacidos en México</t>
  </si>
  <si>
    <t xml:space="preserve">Población nacida en México residente en Estados Unidos</t>
  </si>
  <si>
    <t xml:space="preserve">Tasa de crecimiento anual</t>
  </si>
  <si>
    <t xml:space="preserve">Porcentaje de representación</t>
  </si>
  <si>
    <t xml:space="preserve">Porcentaje de origen Mexicano</t>
  </si>
  <si>
    <t xml:space="preserve">Habitantes en EU nacidos en Guanajuato *</t>
  </si>
  <si>
    <t xml:space="preserve">Residentes en EU nacidos en México que llegaron en los últimos cinco años **</t>
  </si>
  <si>
    <t xml:space="preserve">Residentes en EU nacidos en México con ciudadanía</t>
  </si>
  <si>
    <t xml:space="preserve">Residentes en EU nacidos en México que realizan alguna actividad económica remunerada</t>
  </si>
  <si>
    <t xml:space="preserve">Residentes en EU con al menos uno de sus padres nacido en México; pero nacidos en EU (Segunda Generación).</t>
  </si>
  <si>
    <t xml:space="preserve">Fuente:</t>
  </si>
  <si>
    <t xml:space="preserve">Estimaciones del IPLANEG con base en</t>
  </si>
  <si>
    <t xml:space="preserve">Bureau of Census, Current Population Survey (CPS), marzo de 1994 a 2014.</t>
  </si>
  <si>
    <t xml:space="preserve">* Utiliza una tasa constante de representación de nacidos en</t>
  </si>
  <si>
    <t xml:space="preserve">Guanajuato con respecto a nacidos en México del 8.3%.</t>
  </si>
  <si>
    <t xml:space="preserve">** Entre 2008 y marzo de 2012.</t>
  </si>
  <si>
    <t xml:space="preserve">CONAPO utiliza para 2003</t>
  </si>
  <si>
    <t xml:space="preserve">para 2000</t>
  </si>
  <si>
    <t xml:space="preserve">para 1990</t>
  </si>
  <si>
    <t xml:space="preserve">Principales indicadores de migración hacia Estados Unidos por entidad, 2015</t>
  </si>
  <si>
    <t xml:space="preserve">Indicador</t>
  </si>
  <si>
    <t xml:space="preserve">Estados Unidos</t>
  </si>
  <si>
    <t xml:space="preserve">Alabama</t>
  </si>
  <si>
    <t xml:space="preserve">Alaska</t>
  </si>
  <si>
    <t xml:space="preserve">Arizona</t>
  </si>
  <si>
    <t xml:space="preserve">Arkansas</t>
  </si>
  <si>
    <t xml:space="preserve">California</t>
  </si>
  <si>
    <t xml:space="preserve">Colorado</t>
  </si>
  <si>
    <t xml:space="preserve">Connecticut</t>
  </si>
  <si>
    <t xml:space="preserve">Delaware</t>
  </si>
  <si>
    <t xml:space="preserve">District of Columbia</t>
  </si>
  <si>
    <t xml:space="preserve">Florida</t>
  </si>
  <si>
    <t xml:space="preserve">Georgia</t>
  </si>
  <si>
    <t xml:space="preserve">Hawaii</t>
  </si>
  <si>
    <t xml:space="preserve">Idaho</t>
  </si>
  <si>
    <t xml:space="preserve">Illinois</t>
  </si>
  <si>
    <t xml:space="preserve">Indiana</t>
  </si>
  <si>
    <t xml:space="preserve">Iowa</t>
  </si>
  <si>
    <t xml:space="preserve">Kansas</t>
  </si>
  <si>
    <t xml:space="preserve">Kentucky</t>
  </si>
  <si>
    <t xml:space="preserve">Louisiana</t>
  </si>
  <si>
    <t xml:space="preserve">Maine</t>
  </si>
  <si>
    <t xml:space="preserve">Maryland</t>
  </si>
  <si>
    <t xml:space="preserve">Massachusetts</t>
  </si>
  <si>
    <t xml:space="preserve">Michigan</t>
  </si>
  <si>
    <t xml:space="preserve">Minnesota</t>
  </si>
  <si>
    <t xml:space="preserve">Mississippi</t>
  </si>
  <si>
    <t xml:space="preserve">Missouri</t>
  </si>
  <si>
    <t xml:space="preserve">Montana</t>
  </si>
  <si>
    <t xml:space="preserve">Nebraska</t>
  </si>
  <si>
    <t xml:space="preserve">Nevada</t>
  </si>
  <si>
    <t xml:space="preserve">New Hampshire</t>
  </si>
  <si>
    <t xml:space="preserve">New Jersey</t>
  </si>
  <si>
    <t xml:space="preserve">New Mexico</t>
  </si>
  <si>
    <t xml:space="preserve">New York</t>
  </si>
  <si>
    <t xml:space="preserve">North Carolina</t>
  </si>
  <si>
    <t xml:space="preserve">North Dakota</t>
  </si>
  <si>
    <t xml:space="preserve">Ohio</t>
  </si>
  <si>
    <t xml:space="preserve">Oklahoma</t>
  </si>
  <si>
    <t xml:space="preserve">Oregon</t>
  </si>
  <si>
    <t xml:space="preserve">Pennsylvania</t>
  </si>
  <si>
    <t xml:space="preserve">Rhode Island</t>
  </si>
  <si>
    <t xml:space="preserve">South Carolina</t>
  </si>
  <si>
    <t xml:space="preserve">South Dakota</t>
  </si>
  <si>
    <t xml:space="preserve">Tennessee</t>
  </si>
  <si>
    <t xml:space="preserve">Texas</t>
  </si>
  <si>
    <t xml:space="preserve">Utah</t>
  </si>
  <si>
    <t xml:space="preserve">Vermont</t>
  </si>
  <si>
    <t xml:space="preserve">Virginia</t>
  </si>
  <si>
    <t xml:space="preserve">Washington</t>
  </si>
  <si>
    <t xml:space="preserve">West Virginia</t>
  </si>
  <si>
    <t xml:space="preserve">Wisconsin</t>
  </si>
  <si>
    <t xml:space="preserve">Wyoming</t>
  </si>
  <si>
    <t xml:space="preserve">Total de habitantes</t>
  </si>
  <si>
    <t xml:space="preserve">Nacidos en el extranjero, no ciudadano de Estados Unidos</t>
  </si>
  <si>
    <t xml:space="preserve">Porcentaje de distribución estatal</t>
  </si>
  <si>
    <t xml:space="preserve">Residentes en EU nacidos en Guanajuato *</t>
  </si>
  <si>
    <t xml:space="preserve">Residentes en EU nacidos en México, no ciudadanos de ese país</t>
  </si>
  <si>
    <t xml:space="preserve">Residentes en EU nacidos en México, con ciudadania</t>
  </si>
  <si>
    <t xml:space="preserve">Estimaciones del IPLANEG en base en Bureau of Census, Current Population Survey (CPS), marzo de 2015.</t>
  </si>
  <si>
    <t xml:space="preserve">Notas:</t>
  </si>
  <si>
    <t xml:space="preserve">* Utiliza una tasa constante de representación de nacidos en Guanajuato con respecto a nacidos en México del 8.3%.</t>
  </si>
  <si>
    <t xml:space="preserve">** Entre 2010 y marzo de 2015.</t>
  </si>
  <si>
    <t xml:space="preserve">Elaboró: Instituto de Planeación, Estadística y Geografía del Estado de Guanajuato (IPLANEG)  con base en Bureau of Census, Current Population Survey (CPS), marzo de 2015.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</si>
</sst>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[$$-80A]#,##0.00;[RED]\-[$$-80A]#,##0.00"/>
    <numFmt numFmtId="166" formatCode="[$-80A]General"/>
    <numFmt numFmtId="167" formatCode="0%"/>
    <numFmt numFmtId="168" formatCode="[$-80A]0%"/>
    <numFmt numFmtId="169" formatCode="#,##0"/>
    <numFmt numFmtId="170" formatCode="0.0%"/>
    <numFmt numFmtId="171" formatCode="#,##0.0"/>
    <numFmt numFmtId="172" formatCode="[$-80A]mmm\-yy"/>
  </numFmts>
  <fonts count="1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0"/>
    </font>
    <font>
      <b val="true"/>
      <i val="true"/>
      <sz val="16"/>
      <name val="Arial"/>
      <family val="0"/>
    </font>
    <font>
      <b val="true"/>
      <i val="true"/>
      <sz val="16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 val="true"/>
      <i val="true"/>
      <u val="single"/>
      <sz val="11"/>
      <color rgb="FF000000"/>
      <name val="Arial"/>
      <family val="2"/>
    </font>
    <font>
      <b val="true"/>
      <sz val="15"/>
      <color rgb="FF1F497D"/>
      <name val="Calibri"/>
      <family val="2"/>
    </font>
    <font>
      <u val="single"/>
      <sz val="10"/>
      <color rgb="FF003366"/>
      <name val="Arial"/>
      <family val="2"/>
    </font>
    <font>
      <i val="true"/>
      <sz val="10"/>
      <name val="Arial"/>
      <family val="2"/>
    </font>
    <font>
      <b val="true"/>
      <sz val="10"/>
      <name val="Arial"/>
      <family val="2"/>
    </font>
    <font>
      <sz val="10"/>
      <name val="CG Omega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DFFFFF"/>
      </patternFill>
    </fill>
    <fill>
      <patternFill patternType="solid">
        <fgColor rgb="FFDF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CC1DA"/>
        <bgColor rgb="FFCCCCFF"/>
      </patternFill>
    </fill>
    <fill>
      <patternFill patternType="solid">
        <fgColor rgb="FFFFCC99"/>
        <bgColor rgb="FFCCC1DA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/>
      <right/>
      <top/>
      <bottom style="thick">
        <color rgb="FF4F81BD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uble"/>
      <right/>
      <top/>
      <bottom style="dashed"/>
      <diagonal/>
    </border>
    <border diagonalUp="false" diagonalDown="false">
      <left/>
      <right/>
      <top/>
      <bottom style="dashed"/>
      <diagonal/>
    </border>
    <border diagonalUp="false" diagonalDown="false">
      <left/>
      <right style="double"/>
      <top/>
      <bottom style="dashed"/>
      <diagonal/>
    </border>
    <border diagonalUp="false" diagonalDown="false">
      <left style="double"/>
      <right/>
      <top style="dashed"/>
      <bottom style="dashed"/>
      <diagonal/>
    </border>
    <border diagonalUp="false" diagonalDown="false">
      <left/>
      <right/>
      <top style="dashed"/>
      <bottom style="dashed"/>
      <diagonal/>
    </border>
    <border diagonalUp="false" diagonalDown="false">
      <left/>
      <right style="double"/>
      <top style="dashed"/>
      <bottom style="dashed"/>
      <diagonal/>
    </border>
    <border diagonalUp="false" diagonalDown="false">
      <left style="double"/>
      <right/>
      <top style="dashed"/>
      <bottom/>
      <diagonal/>
    </border>
    <border diagonalUp="false" diagonalDown="false">
      <left/>
      <right/>
      <top style="dashed"/>
      <bottom/>
      <diagonal/>
    </border>
    <border diagonalUp="false" diagonalDown="false">
      <left/>
      <right style="double"/>
      <top style="dashed"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thin">
        <color rgb="FFB2B2B2"/>
      </left>
      <right/>
      <top style="thin">
        <color rgb="FFB2B2B2"/>
      </top>
      <bottom style="thin">
        <color rgb="FFB2B2B2"/>
      </bottom>
      <diagonal/>
    </border>
    <border diagonalUp="false" diagonalDown="false">
      <left/>
      <right/>
      <top style="thin">
        <color rgb="FFB2B2B2"/>
      </top>
      <bottom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  <xf numFmtId="164" fontId="9" fillId="2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applyFont="true" applyBorder="true" applyAlignment="true" applyProtection="false">
      <alignment horizontal="general" vertical="bottom" textRotation="0" wrapText="false" indent="0" shrinkToFit="false"/>
    </xf>
  </cellStyleXfs>
  <cellXfs count="1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36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3" borderId="5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3" borderId="5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0" fillId="3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3" borderId="8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3" borderId="8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0" fillId="3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3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3" borderId="8" xfId="19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0" fontId="7" fillId="3" borderId="8" xfId="19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0" fontId="7" fillId="3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7" fillId="3" borderId="9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0" fillId="3" borderId="8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70" fontId="7" fillId="3" borderId="8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0" fontId="0" fillId="3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3" borderId="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3" borderId="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4" borderId="8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4" borderId="8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0" fillId="4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4" borderId="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4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0" fillId="4" borderId="8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71" fontId="7" fillId="4" borderId="8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1" fontId="0" fillId="4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4" borderId="9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0" fillId="4" borderId="8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70" fontId="7" fillId="4" borderId="8" xfId="19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0" fontId="7" fillId="4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7" fillId="4" borderId="9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7" fillId="5" borderId="8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0" fillId="5" borderId="8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0" fillId="5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5" borderId="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5" borderId="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70" fontId="0" fillId="5" borderId="8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70" fontId="0" fillId="5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5" borderId="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6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6" borderId="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6" borderId="8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6" borderId="8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0" fillId="6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8" fillId="6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6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6" borderId="1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6" borderId="11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6" borderId="11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0" fillId="6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6" borderId="1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6" borderId="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6" borderId="0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6" borderId="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70" fontId="0" fillId="6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6" borderId="13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7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7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7" borderId="0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7" borderId="0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0" fillId="7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7" borderId="13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7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7" borderId="13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8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8" borderId="1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8" borderId="16" xfId="0" applyFont="fals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8" borderId="16" xfId="0" applyFont="true" applyBorder="true" applyAlignment="true" applyProtection="false">
      <alignment horizontal="right" vertical="center" textRotation="0" wrapText="false" indent="1" shrinkToFit="false"/>
      <protection locked="true" hidden="false"/>
    </xf>
    <xf numFmtId="169" fontId="7" fillId="8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8" borderId="1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8" borderId="17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15" fillId="0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15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7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36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2" xfId="36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18" xfId="2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9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2" borderId="20" xfId="27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4" xfId="2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3" borderId="5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8" fillId="3" borderId="6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3" borderId="10" xfId="2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3" borderId="11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8" fillId="3" borderId="12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3" borderId="4" xfId="27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70" fontId="16" fillId="3" borderId="5" xfId="3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70" fontId="8" fillId="3" borderId="5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3" borderId="7" xfId="2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3" borderId="8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8" fillId="3" borderId="9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8" fillId="3" borderId="5" xfId="3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4" borderId="10" xfId="2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4" borderId="11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8" fillId="4" borderId="12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4" borderId="14" xfId="27" applyFont="true" applyBorder="true" applyAlignment="true" applyProtection="false">
      <alignment horizontal="left" vertical="top" textRotation="0" wrapText="true" indent="3" shrinkToFit="false"/>
      <protection locked="true" hidden="false"/>
    </xf>
    <xf numFmtId="170" fontId="16" fillId="4" borderId="0" xfId="3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4" borderId="4" xfId="27" applyFont="true" applyBorder="true" applyAlignment="true" applyProtection="false">
      <alignment horizontal="left" vertical="top" textRotation="0" wrapText="true" indent="3" shrinkToFit="false"/>
      <protection locked="true" hidden="false"/>
    </xf>
    <xf numFmtId="170" fontId="16" fillId="4" borderId="5" xfId="3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5" borderId="10" xfId="2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5" borderId="11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5" borderId="4" xfId="27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70" fontId="8" fillId="5" borderId="5" xfId="27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6" borderId="7" xfId="2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6" borderId="11" xfId="27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8" fillId="6" borderId="11" xfId="27" applyFont="true" applyBorder="true" applyAlignment="true" applyProtection="false">
      <alignment horizontal="right" vertical="top" textRotation="0" wrapText="false" indent="1" shrinkToFit="false"/>
      <protection locked="true" hidden="false"/>
    </xf>
    <xf numFmtId="169" fontId="8" fillId="6" borderId="12" xfId="27" applyFont="true" applyBorder="true" applyAlignment="true" applyProtection="false">
      <alignment horizontal="right" vertical="top" textRotation="0" wrapText="false" indent="1" shrinkToFit="false"/>
      <protection locked="true" hidden="false"/>
    </xf>
    <xf numFmtId="170" fontId="8" fillId="6" borderId="5" xfId="32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70" fontId="8" fillId="6" borderId="6" xfId="32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70" fontId="8" fillId="6" borderId="0" xfId="32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70" fontId="8" fillId="6" borderId="13" xfId="32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4" fontId="8" fillId="7" borderId="7" xfId="2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7" borderId="11" xfId="27" applyFont="true" applyBorder="true" applyAlignment="true" applyProtection="false">
      <alignment horizontal="right" vertical="top" textRotation="0" wrapText="false" indent="1" shrinkToFit="false"/>
      <protection locked="true" hidden="false"/>
    </xf>
    <xf numFmtId="169" fontId="8" fillId="7" borderId="12" xfId="27" applyFont="true" applyBorder="true" applyAlignment="true" applyProtection="false">
      <alignment horizontal="right" vertical="top" textRotation="0" wrapText="false" indent="1" shrinkToFit="false"/>
      <protection locked="true" hidden="false"/>
    </xf>
    <xf numFmtId="170" fontId="8" fillId="7" borderId="5" xfId="32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70" fontId="8" fillId="7" borderId="6" xfId="32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4" fontId="8" fillId="8" borderId="14" xfId="2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6" fillId="8" borderId="0" xfId="27" applyFont="true" applyBorder="true" applyAlignment="true" applyProtection="false">
      <alignment horizontal="right" vertical="top" textRotation="0" wrapText="false" indent="1" shrinkToFit="false"/>
      <protection locked="true" hidden="false"/>
    </xf>
    <xf numFmtId="169" fontId="16" fillId="8" borderId="13" xfId="27" applyFont="true" applyBorder="true" applyAlignment="true" applyProtection="false">
      <alignment horizontal="right" vertical="top" textRotation="0" wrapText="false" indent="1" shrinkToFit="false"/>
      <protection locked="true" hidden="false"/>
    </xf>
    <xf numFmtId="164" fontId="8" fillId="8" borderId="14" xfId="27" applyFont="true" applyBorder="true" applyAlignment="true" applyProtection="false">
      <alignment horizontal="left" vertical="top" textRotation="0" wrapText="true" indent="3" shrinkToFit="false"/>
      <protection locked="true" hidden="false"/>
    </xf>
    <xf numFmtId="170" fontId="16" fillId="8" borderId="0" xfId="32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70" fontId="16" fillId="8" borderId="13" xfId="32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4" fontId="8" fillId="8" borderId="15" xfId="27" applyFont="true" applyBorder="true" applyAlignment="true" applyProtection="false">
      <alignment horizontal="left" vertical="top" textRotation="0" wrapText="true" indent="3" shrinkToFit="false"/>
      <protection locked="true" hidden="false"/>
    </xf>
    <xf numFmtId="170" fontId="16" fillId="8" borderId="16" xfId="32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70" fontId="16" fillId="8" borderId="17" xfId="32" applyFont="true" applyBorder="true" applyAlignment="true" applyProtection="true">
      <alignment horizontal="right" vertical="top" textRotation="0" wrapText="false" indent="1" shrinkToFit="false"/>
      <protection locked="true" hidden="false"/>
    </xf>
    <xf numFmtId="164" fontId="8" fillId="0" borderId="0" xfId="2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3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27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3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27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1" xfId="3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3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2" borderId="21" xfId="3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22" xfId="30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do" xfId="21"/>
    <cellStyle name="Resultado2" xfId="22"/>
    <cellStyle name="Título" xfId="23"/>
    <cellStyle name="Título1" xfId="24"/>
    <cellStyle name="Heading1 1" xfId="25"/>
    <cellStyle name="Normal 2" xfId="26"/>
    <cellStyle name="Normal 3" xfId="27"/>
    <cellStyle name="Normal 3 2" xfId="28"/>
    <cellStyle name="Normal 4" xfId="29"/>
    <cellStyle name="Notas 2" xfId="30"/>
    <cellStyle name="Notas 2 2" xfId="31"/>
    <cellStyle name="Porcentual 2" xfId="32"/>
    <cellStyle name="Porcentual 2 2" xfId="33"/>
    <cellStyle name="Result 1" xfId="34"/>
    <cellStyle name="Result2 1" xfId="35"/>
    <cellStyle name="Excel Built-in Heading 1" xfId="36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F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B2B2B2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ensus.gov/cps/" TargetMode="External"/><Relationship Id="rId2" Type="http://schemas.openxmlformats.org/officeDocument/2006/relationships/hyperlink" Target="http://www.bls.gov/bls/proghome.htm" TargetMode="External"/><Relationship Id="rId3" Type="http://schemas.openxmlformats.org/officeDocument/2006/relationships/hyperlink" Target="http://www.nber.org/data/cps_progs.html" TargetMode="External"/><Relationship Id="rId4" Type="http://schemas.openxmlformats.org/officeDocument/2006/relationships/hyperlink" Target="http://thedataweb.rm.census.gov/ftp/cps_ftp.html" TargetMode="External"/><Relationship Id="rId5" Type="http://schemas.openxmlformats.org/officeDocument/2006/relationships/hyperlink" Target="http://www.conapo.gob.mx/es/CONAPO/Migracion_Internacional" TargetMode="External"/><Relationship Id="rId6" Type="http://schemas.openxmlformats.org/officeDocument/2006/relationships/hyperlink" Target="mailto:mhernanm@guanajuato.gob.mx?subject=cpsus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8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6" activeCellId="0" sqref="C6"/>
    </sheetView>
  </sheetViews>
  <sheetFormatPr defaultColWidth="10.7421875" defaultRowHeight="12.8" zeroHeight="false" outlineLevelRow="0" outlineLevelCol="0"/>
  <cols>
    <col collapsed="false" customWidth="true" hidden="false" outlineLevel="0" max="1" min="1" style="0" width="68.71"/>
  </cols>
  <sheetData>
    <row r="1" customFormat="false" ht="18.55" hidden="false" customHeight="false" outlineLevel="0" collapsed="false">
      <c r="A1" s="1" t="s">
        <v>0</v>
      </c>
    </row>
    <row r="2" customFormat="false" ht="5.1" hidden="false" customHeight="true" outlineLevel="0" collapsed="false"/>
    <row r="3" customFormat="false" ht="46.25" hidden="false" customHeight="false" outlineLevel="0" collapsed="false">
      <c r="A3" s="2" t="s">
        <v>1</v>
      </c>
    </row>
    <row r="4" customFormat="false" ht="5.1" hidden="false" customHeight="true" outlineLevel="0" collapsed="false">
      <c r="A4" s="3"/>
    </row>
    <row r="5" customFormat="false" ht="23.85" hidden="false" customHeight="false" outlineLevel="0" collapsed="false">
      <c r="A5" s="2" t="s">
        <v>2</v>
      </c>
    </row>
    <row r="6" customFormat="false" ht="5.1" hidden="false" customHeight="true" outlineLevel="0" collapsed="false">
      <c r="A6" s="3"/>
    </row>
    <row r="7" customFormat="false" ht="12.8" hidden="false" customHeight="false" outlineLevel="0" collapsed="false">
      <c r="A7" s="2" t="s">
        <v>3</v>
      </c>
    </row>
    <row r="8" customFormat="false" ht="5.1" hidden="false" customHeight="true" outlineLevel="0" collapsed="false">
      <c r="A8" s="3"/>
    </row>
    <row r="9" customFormat="false" ht="12.8" hidden="false" customHeight="false" outlineLevel="0" collapsed="false">
      <c r="A9" s="4" t="s">
        <v>4</v>
      </c>
    </row>
    <row r="10" customFormat="false" ht="12.8" hidden="false" customHeight="false" outlineLevel="0" collapsed="false">
      <c r="A10" s="4"/>
    </row>
    <row r="11" customFormat="false" ht="12.8" hidden="false" customHeight="false" outlineLevel="0" collapsed="false">
      <c r="A11" s="5" t="s">
        <v>5</v>
      </c>
    </row>
    <row r="12" customFormat="false" ht="12.8" hidden="false" customHeight="false" outlineLevel="0" collapsed="false">
      <c r="A12" s="6" t="s">
        <v>6</v>
      </c>
    </row>
    <row r="13" customFormat="false" ht="4.9" hidden="false" customHeight="true" outlineLevel="0" collapsed="false">
      <c r="A13" s="7"/>
    </row>
    <row r="14" customFormat="false" ht="12.8" hidden="false" customHeight="false" outlineLevel="0" collapsed="false">
      <c r="A14" s="3" t="s">
        <v>7</v>
      </c>
    </row>
    <row r="15" customFormat="false" ht="12.8" hidden="false" customHeight="false" outlineLevel="0" collapsed="false">
      <c r="A15" s="4" t="s">
        <v>8</v>
      </c>
    </row>
    <row r="16" customFormat="false" ht="4.9" hidden="false" customHeight="true" outlineLevel="0" collapsed="false">
      <c r="A16" s="2"/>
    </row>
    <row r="17" customFormat="false" ht="12.8" hidden="false" customHeight="false" outlineLevel="0" collapsed="false">
      <c r="A17" s="2" t="s">
        <v>9</v>
      </c>
    </row>
    <row r="18" customFormat="false" ht="12.8" hidden="false" customHeight="false" outlineLevel="0" collapsed="false">
      <c r="A18" s="4" t="s">
        <v>10</v>
      </c>
    </row>
    <row r="19" customFormat="false" ht="5.1" hidden="false" customHeight="true" outlineLevel="0" collapsed="false">
      <c r="A19" s="4"/>
    </row>
    <row r="20" customFormat="false" ht="12.8" hidden="false" customHeight="false" outlineLevel="0" collapsed="false">
      <c r="A20" s="2" t="s">
        <v>11</v>
      </c>
    </row>
    <row r="21" customFormat="false" ht="12.8" hidden="false" customHeight="false" outlineLevel="0" collapsed="false">
      <c r="A21" s="4" t="s">
        <v>12</v>
      </c>
    </row>
    <row r="22" customFormat="false" ht="5.1" hidden="false" customHeight="true" outlineLevel="0" collapsed="false">
      <c r="A22" s="4"/>
    </row>
    <row r="23" customFormat="false" ht="12.75" hidden="false" customHeight="true" outlineLevel="0" collapsed="false">
      <c r="A23" s="2" t="s">
        <v>13</v>
      </c>
    </row>
    <row r="24" customFormat="false" ht="12.75" hidden="false" customHeight="true" outlineLevel="0" collapsed="false">
      <c r="A24" s="4" t="s">
        <v>14</v>
      </c>
    </row>
    <row r="25" customFormat="false" ht="5.1" hidden="false" customHeight="true" outlineLevel="0" collapsed="false">
      <c r="A25" s="4"/>
    </row>
    <row r="26" customFormat="false" ht="12.8" hidden="false" customHeight="false" outlineLevel="0" collapsed="false">
      <c r="A26" s="2" t="s">
        <v>15</v>
      </c>
    </row>
    <row r="27" customFormat="false" ht="4.9" hidden="false" customHeight="true" outlineLevel="0" collapsed="false">
      <c r="A27" s="2"/>
    </row>
    <row r="28" customFormat="false" ht="12.8" hidden="false" customHeight="false" outlineLevel="0" collapsed="false">
      <c r="A28" s="2" t="s">
        <v>16</v>
      </c>
    </row>
    <row r="29" customFormat="false" ht="12.8" hidden="false" customHeight="false" outlineLevel="0" collapsed="false">
      <c r="A29" s="8" t="s">
        <v>17</v>
      </c>
    </row>
    <row r="30" customFormat="false" ht="16.5" hidden="false" customHeight="true" outlineLevel="0" collapsed="false">
      <c r="A30" s="2"/>
    </row>
    <row r="31" customFormat="false" ht="12.8" hidden="false" customHeight="false" outlineLevel="0" collapsed="false">
      <c r="A31" s="4" t="s">
        <v>18</v>
      </c>
    </row>
    <row r="32" customFormat="false" ht="12.8" hidden="false" customHeight="false" outlineLevel="0" collapsed="false">
      <c r="A32" s="2" t="s">
        <v>19</v>
      </c>
    </row>
    <row r="33" customFormat="false" ht="4.9" hidden="false" customHeight="true" outlineLevel="0" collapsed="false">
      <c r="A33" s="2"/>
    </row>
    <row r="34" customFormat="false" ht="12.8" hidden="false" customHeight="false" outlineLevel="0" collapsed="false">
      <c r="A34" s="2" t="s">
        <v>20</v>
      </c>
    </row>
    <row r="35" customFormat="false" ht="12.8" hidden="false" customHeight="false" outlineLevel="0" collapsed="false">
      <c r="A35" s="2" t="s">
        <v>21</v>
      </c>
    </row>
    <row r="36" customFormat="false" ht="4.9" hidden="false" customHeight="true" outlineLevel="0" collapsed="false">
      <c r="A36" s="2"/>
    </row>
    <row r="37" customFormat="false" ht="12.8" hidden="false" customHeight="false" outlineLevel="0" collapsed="false">
      <c r="A37" s="2" t="s">
        <v>22</v>
      </c>
    </row>
    <row r="38" customFormat="false" ht="12.8" hidden="false" customHeight="false" outlineLevel="0" collapsed="false">
      <c r="A38" s="2" t="s">
        <v>23</v>
      </c>
    </row>
  </sheetData>
  <hyperlinks>
    <hyperlink ref="A9" location="'Migrantes en EU'!A1" display="Ver cuadro histórico"/>
    <hyperlink ref="A15" r:id="rId1" display="http://www.census.gov/cps/"/>
    <hyperlink ref="A18" r:id="rId2" display="http://www.bls.gov/bls/proghome.htm"/>
    <hyperlink ref="A21" r:id="rId3" display="http://www.nber.org/data/cps_progs.html"/>
    <hyperlink ref="A24" r:id="rId4" location="cpsmarch" display="http://thedataweb.rm.census.gov/ftp/cps_ftp.html#cpsmarch"/>
    <hyperlink ref="A29" r:id="rId5" display="http://www.conapo.gob.mx/es/CONAPO/Migracion_Internacional"/>
    <hyperlink ref="A31" r:id="rId6" display="MARIO HERNÁNDEZ MORALES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51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1" ySplit="1" topLeftCell="U2" activePane="bottomRight" state="frozen"/>
      <selection pane="topLeft" activeCell="A1" activeCellId="0" sqref="A1"/>
      <selection pane="topRight" activeCell="U1" activeCellId="0" sqref="U1"/>
      <selection pane="bottomLeft" activeCell="A2" activeCellId="0" sqref="A2"/>
      <selection pane="bottomRight" activeCell="X1" activeCellId="0" sqref="X1"/>
    </sheetView>
  </sheetViews>
  <sheetFormatPr defaultColWidth="10.7421875" defaultRowHeight="12.8" zeroHeight="false" outlineLevelRow="0" outlineLevelCol="0"/>
  <cols>
    <col collapsed="false" customWidth="true" hidden="false" outlineLevel="0" max="1" min="1" style="0" width="39.28"/>
    <col collapsed="false" customWidth="true" hidden="false" outlineLevel="0" max="2" min="2" style="0" width="13.89"/>
    <col collapsed="false" customWidth="true" hidden="false" outlineLevel="0" max="13" min="3" style="0" width="13.7"/>
    <col collapsed="false" customWidth="true" hidden="false" outlineLevel="0" max="16" min="14" style="0" width="13.62"/>
    <col collapsed="false" customWidth="true" hidden="false" outlineLevel="0" max="17" min="17" style="0" width="14.16"/>
    <col collapsed="false" customWidth="true" hidden="false" outlineLevel="0" max="21" min="18" style="0" width="12.86"/>
    <col collapsed="false" customWidth="true" hidden="false" outlineLevel="0" max="22" min="22" style="0" width="15.28"/>
    <col collapsed="false" customWidth="true" hidden="false" outlineLevel="0" max="24" min="23" style="0" width="16.11"/>
  </cols>
  <sheetData>
    <row r="1" customFormat="false" ht="24" hidden="false" customHeight="true" outlineLevel="0" collapsed="false">
      <c r="A1" s="9" t="s">
        <v>24</v>
      </c>
      <c r="B1" s="9" t="n">
        <v>1990</v>
      </c>
      <c r="C1" s="10" t="n">
        <v>1994</v>
      </c>
      <c r="D1" s="10" t="n">
        <v>1995</v>
      </c>
      <c r="E1" s="10" t="n">
        <v>1996</v>
      </c>
      <c r="F1" s="10" t="n">
        <v>1997</v>
      </c>
      <c r="G1" s="10" t="n">
        <v>1998</v>
      </c>
      <c r="H1" s="10" t="n">
        <v>1999</v>
      </c>
      <c r="I1" s="10" t="n">
        <v>2000</v>
      </c>
      <c r="J1" s="10" t="n">
        <v>2001</v>
      </c>
      <c r="K1" s="10" t="n">
        <v>2002</v>
      </c>
      <c r="L1" s="10" t="n">
        <v>2003</v>
      </c>
      <c r="M1" s="10" t="n">
        <v>2004</v>
      </c>
      <c r="N1" s="10" t="n">
        <v>2005</v>
      </c>
      <c r="O1" s="10" t="n">
        <v>2006</v>
      </c>
      <c r="P1" s="10" t="n">
        <v>2007</v>
      </c>
      <c r="Q1" s="10" t="n">
        <v>2008</v>
      </c>
      <c r="R1" s="10" t="n">
        <v>2009</v>
      </c>
      <c r="S1" s="10" t="n">
        <v>2010</v>
      </c>
      <c r="T1" s="10" t="n">
        <v>2011</v>
      </c>
      <c r="U1" s="10" t="n">
        <v>2012</v>
      </c>
      <c r="V1" s="10" t="n">
        <v>2013</v>
      </c>
      <c r="W1" s="10" t="n">
        <v>2014</v>
      </c>
      <c r="X1" s="10" t="n">
        <v>2015</v>
      </c>
    </row>
    <row r="2" customFormat="false" ht="25.5" hidden="false" customHeight="true" outlineLevel="0" collapsed="false">
      <c r="A2" s="11" t="s">
        <v>25</v>
      </c>
      <c r="B2" s="12" t="n">
        <v>248709873</v>
      </c>
      <c r="C2" s="12" t="n">
        <v>259752595.16</v>
      </c>
      <c r="D2" s="12" t="n">
        <v>262104728.95</v>
      </c>
      <c r="E2" s="12" t="n">
        <v>264314164.11</v>
      </c>
      <c r="F2" s="12" t="n">
        <v>266792407.12</v>
      </c>
      <c r="G2" s="12" t="n">
        <v>269093735.74</v>
      </c>
      <c r="H2" s="12" t="n">
        <v>271742834.43</v>
      </c>
      <c r="I2" s="12" t="n">
        <v>274087002.23</v>
      </c>
      <c r="J2" s="12" t="n">
        <v>276540351.02</v>
      </c>
      <c r="K2" s="12" t="n">
        <v>282081971</v>
      </c>
      <c r="L2" s="12" t="n">
        <v>285933409.89</v>
      </c>
      <c r="M2" s="12" t="n">
        <v>288280464.96</v>
      </c>
      <c r="N2" s="13" t="n">
        <v>291155384.3</v>
      </c>
      <c r="O2" s="12" t="n">
        <v>293834357.96</v>
      </c>
      <c r="P2" s="12" t="n">
        <v>296824002.47</v>
      </c>
      <c r="Q2" s="14" t="n">
        <v>299105719.36</v>
      </c>
      <c r="R2" s="14" t="n">
        <v>301482827</v>
      </c>
      <c r="S2" s="14" t="n">
        <v>304279926.41</v>
      </c>
      <c r="T2" s="14" t="n">
        <v>306109661</v>
      </c>
      <c r="U2" s="14" t="n">
        <v>308827259</v>
      </c>
      <c r="V2" s="15" t="n">
        <v>311116170</v>
      </c>
      <c r="W2" s="15" t="n">
        <v>313395422</v>
      </c>
      <c r="X2" s="16" t="n">
        <v>316167949</v>
      </c>
    </row>
    <row r="3" customFormat="false" ht="25.5" hidden="false" customHeight="true" outlineLevel="0" collapsed="false">
      <c r="A3" s="17" t="s">
        <v>26</v>
      </c>
      <c r="B3" s="18"/>
      <c r="C3" s="19" t="n">
        <v>26645868.96</v>
      </c>
      <c r="D3" s="19" t="n">
        <v>27520681.9</v>
      </c>
      <c r="E3" s="19" t="n">
        <v>28437750.6</v>
      </c>
      <c r="F3" s="19" t="n">
        <v>29703455.82</v>
      </c>
      <c r="G3" s="19" t="n">
        <v>30773321.86</v>
      </c>
      <c r="H3" s="19" t="n">
        <v>31688859.74</v>
      </c>
      <c r="I3" s="19" t="n">
        <v>32803942.98</v>
      </c>
      <c r="J3" s="19" t="n">
        <v>33862011.07</v>
      </c>
      <c r="K3" s="19" t="n">
        <v>37437820.16</v>
      </c>
      <c r="L3" s="19" t="n">
        <v>39383557.16</v>
      </c>
      <c r="M3" s="19" t="n">
        <v>40424527.78</v>
      </c>
      <c r="N3" s="20" t="n">
        <v>41838753.66</v>
      </c>
      <c r="O3" s="19" t="n">
        <v>43167838.87</v>
      </c>
      <c r="P3" s="19" t="n">
        <v>44854130.86</v>
      </c>
      <c r="Q3" s="21" t="n">
        <v>46026233</v>
      </c>
      <c r="R3" s="21" t="n">
        <v>47485417</v>
      </c>
      <c r="S3" s="21" t="n">
        <v>48901365</v>
      </c>
      <c r="T3" s="21" t="n">
        <v>49971527</v>
      </c>
      <c r="U3" s="21" t="n">
        <v>52358340</v>
      </c>
      <c r="V3" s="22" t="n">
        <v>53229647</v>
      </c>
      <c r="W3" s="22" t="n">
        <v>54253236</v>
      </c>
      <c r="X3" s="23" t="n">
        <v>55614155</v>
      </c>
    </row>
    <row r="4" customFormat="false" ht="25.5" hidden="false" customHeight="true" outlineLevel="0" collapsed="false">
      <c r="A4" s="17"/>
      <c r="B4" s="18"/>
      <c r="C4" s="24" t="n">
        <f aca="false">C3/C2</f>
        <v>0.102581723749813</v>
      </c>
      <c r="D4" s="24" t="n">
        <f aca="false">D3/D2</f>
        <v>0.104998799564772</v>
      </c>
      <c r="E4" s="24" t="n">
        <f aca="false">E3/E2</f>
        <v>0.107590717643739</v>
      </c>
      <c r="F4" s="24" t="n">
        <f aca="false">F3/F2</f>
        <v>0.11133546168216</v>
      </c>
      <c r="G4" s="25" t="n">
        <f aca="false">G3/G2</f>
        <v>0.114359116444589</v>
      </c>
      <c r="H4" s="25" t="n">
        <f aca="false">H3/H2</f>
        <v>0.116613414320454</v>
      </c>
      <c r="I4" s="25" t="n">
        <f aca="false">I3/I2</f>
        <v>0.119684416674646</v>
      </c>
      <c r="J4" s="25" t="n">
        <f aca="false">J3/J2</f>
        <v>0.122448716598147</v>
      </c>
      <c r="K4" s="25" t="n">
        <f aca="false">K3/K2</f>
        <v>0.132719648927864</v>
      </c>
      <c r="L4" s="25" t="n">
        <f aca="false">L3/L2</f>
        <v>0.137736814928871</v>
      </c>
      <c r="M4" s="25" t="n">
        <f aca="false">M3/M2</f>
        <v>0.140226386084153</v>
      </c>
      <c r="N4" s="25" t="n">
        <f aca="false">N3/N2</f>
        <v>0.143699055267651</v>
      </c>
      <c r="O4" s="25" t="n">
        <f aca="false">O3/O2</f>
        <v>0.14691215543921</v>
      </c>
      <c r="P4" s="25" t="n">
        <v>0.1511135571475</v>
      </c>
      <c r="Q4" s="26" t="n">
        <f aca="false">Q3/Q2</f>
        <v>0.153879481470575</v>
      </c>
      <c r="R4" s="26" t="n">
        <f aca="false">R3/R2</f>
        <v>0.15750620847137</v>
      </c>
      <c r="S4" s="26" t="n">
        <f aca="false">S3/S2</f>
        <v>0.160711768196329</v>
      </c>
      <c r="T4" s="26" t="n">
        <f aca="false">T3/T2</f>
        <v>0.163247141030286</v>
      </c>
      <c r="U4" s="26" t="n">
        <f aca="false">U3/U2</f>
        <v>0.169539243943489</v>
      </c>
      <c r="V4" s="26" t="n">
        <f aca="false">V3/V2</f>
        <v>0.17109251184212</v>
      </c>
      <c r="W4" s="26" t="n">
        <f aca="false">W3/W2</f>
        <v>0.173114322008188</v>
      </c>
      <c r="X4" s="27" t="n">
        <f aca="false">X3/X2</f>
        <v>0.175900672967961</v>
      </c>
    </row>
    <row r="5" customFormat="false" ht="25.5" hidden="false" customHeight="true" outlineLevel="0" collapsed="false">
      <c r="A5" s="17" t="s">
        <v>27</v>
      </c>
      <c r="B5" s="18"/>
      <c r="C5" s="19" t="n">
        <v>17089862.04</v>
      </c>
      <c r="D5" s="19" t="n">
        <v>17982223.4</v>
      </c>
      <c r="E5" s="19" t="n">
        <v>18038797.54</v>
      </c>
      <c r="F5" s="19" t="n">
        <v>18795408.85</v>
      </c>
      <c r="G5" s="19" t="n">
        <v>19834011.16</v>
      </c>
      <c r="H5" s="19" t="n">
        <v>20652308.34</v>
      </c>
      <c r="I5" s="19" t="n">
        <v>21701128</v>
      </c>
      <c r="J5" s="19" t="n">
        <v>22625811.91</v>
      </c>
      <c r="K5" s="19" t="n">
        <v>25073951.67</v>
      </c>
      <c r="L5" s="19" t="n">
        <v>26294046.42</v>
      </c>
      <c r="M5" s="19" t="n">
        <v>26623147.45</v>
      </c>
      <c r="N5" s="20" t="n">
        <v>27616822.81</v>
      </c>
      <c r="O5" s="19" t="n">
        <v>28322904.32</v>
      </c>
      <c r="P5" s="19" t="n">
        <v>29145165.93</v>
      </c>
      <c r="Q5" s="21" t="n">
        <v>30271639</v>
      </c>
      <c r="R5" s="21" t="n">
        <v>31549878</v>
      </c>
      <c r="S5" s="21" t="n">
        <v>32071330</v>
      </c>
      <c r="T5" s="21" t="n">
        <v>32538944</v>
      </c>
      <c r="U5" s="21" t="n">
        <v>33671143</v>
      </c>
      <c r="V5" s="22" t="n">
        <v>34339171</v>
      </c>
      <c r="W5" s="22" t="n">
        <v>34633411</v>
      </c>
      <c r="X5" s="23" t="n">
        <v>35631428</v>
      </c>
    </row>
    <row r="6" customFormat="false" ht="25.5" hidden="false" customHeight="true" outlineLevel="0" collapsed="false">
      <c r="A6" s="17"/>
      <c r="B6" s="18"/>
      <c r="C6" s="28" t="n">
        <f aca="false">C5/C$2</f>
        <v>0.065792844261953</v>
      </c>
      <c r="D6" s="28" t="n">
        <f aca="false">D5/D$2</f>
        <v>0.0686070162565833</v>
      </c>
      <c r="E6" s="28" t="n">
        <f aca="false">E5/E$2</f>
        <v>0.0682475628982667</v>
      </c>
      <c r="F6" s="28" t="n">
        <f aca="false">F5/F$2</f>
        <v>0.0704495643369118</v>
      </c>
      <c r="G6" s="28" t="n">
        <f aca="false">G5/G$2</f>
        <v>0.073706699657861</v>
      </c>
      <c r="H6" s="28" t="n">
        <f aca="false">H5/H$2</f>
        <v>0.075999458765195</v>
      </c>
      <c r="I6" s="28" t="n">
        <f aca="false">I5/I$2</f>
        <v>0.079176056593116</v>
      </c>
      <c r="J6" s="28" t="n">
        <f aca="false">J5/J$2</f>
        <v>0.0818173978102879</v>
      </c>
      <c r="K6" s="28" t="n">
        <f aca="false">K5/K$2</f>
        <v>0.0888888842527267</v>
      </c>
      <c r="L6" s="28" t="n">
        <f aca="false">L5/L$2</f>
        <v>0.0919586362087433</v>
      </c>
      <c r="M6" s="28" t="n">
        <f aca="false">M5/M$2</f>
        <v>0.0923515488768691</v>
      </c>
      <c r="N6" s="29" t="n">
        <f aca="false">N5/N$2</f>
        <v>0.0948525230828094</v>
      </c>
      <c r="O6" s="28" t="n">
        <f aca="false">O5/O$2</f>
        <v>0.0963907165814</v>
      </c>
      <c r="P6" s="28" t="n">
        <v>0.0981900577024451</v>
      </c>
      <c r="Q6" s="30" t="n">
        <f aca="false">Q5/Q$2</f>
        <v>0.101207155332143</v>
      </c>
      <c r="R6" s="30" t="n">
        <f aca="false">R5/R$2</f>
        <v>0.104649005430747</v>
      </c>
      <c r="S6" s="30" t="n">
        <f aca="false">S5/S$2</f>
        <v>0.105400741936508</v>
      </c>
      <c r="T6" s="30" t="n">
        <f aca="false">T5/T$2</f>
        <v>0.106298324246617</v>
      </c>
      <c r="U6" s="30" t="n">
        <f aca="false">U5/U$2</f>
        <v>0.109029051091633</v>
      </c>
      <c r="V6" s="30" t="n">
        <f aca="false">V5/V$2</f>
        <v>0.110374112023814</v>
      </c>
      <c r="W6" s="30" t="n">
        <f aca="false">W5/W$2</f>
        <v>0.110510264569213</v>
      </c>
      <c r="X6" s="31" t="n">
        <f aca="false">X5/X$2</f>
        <v>0.112697786453996</v>
      </c>
    </row>
    <row r="7" customFormat="false" ht="25.5" hidden="false" customHeight="true" outlineLevel="0" collapsed="false">
      <c r="A7" s="17" t="s">
        <v>28</v>
      </c>
      <c r="B7" s="18"/>
      <c r="C7" s="19" t="n">
        <v>10654075.58</v>
      </c>
      <c r="D7" s="19" t="n">
        <v>11030299.57</v>
      </c>
      <c r="E7" s="19" t="n">
        <v>11165017.57</v>
      </c>
      <c r="F7" s="19" t="n">
        <v>11583534.99</v>
      </c>
      <c r="G7" s="19" t="n">
        <v>12466439.71</v>
      </c>
      <c r="H7" s="19" t="n">
        <v>13090113.63</v>
      </c>
      <c r="I7" s="19" t="n">
        <v>13361748.4</v>
      </c>
      <c r="J7" s="19" t="n">
        <v>13769258.68</v>
      </c>
      <c r="K7" s="19" t="n">
        <v>14910217.75</v>
      </c>
      <c r="L7" s="19" t="n">
        <v>15649331.09</v>
      </c>
      <c r="M7" s="19" t="n">
        <v>15634314.85</v>
      </c>
      <c r="N7" s="20" t="n">
        <v>16397570.36</v>
      </c>
      <c r="O7" s="19" t="n">
        <v>17091777.38</v>
      </c>
      <c r="P7" s="19" t="n">
        <v>17326639.82</v>
      </c>
      <c r="Q7" s="21" t="n">
        <v>18534176</v>
      </c>
      <c r="R7" s="21" t="n">
        <v>19842124</v>
      </c>
      <c r="S7" s="21" t="n">
        <v>20454436</v>
      </c>
      <c r="T7" s="21" t="n">
        <v>21158783</v>
      </c>
      <c r="U7" s="21" t="n">
        <v>21978857</v>
      </c>
      <c r="V7" s="22" t="n">
        <v>22739505</v>
      </c>
      <c r="W7" s="22" t="n">
        <v>23288151</v>
      </c>
      <c r="X7" s="23" t="n">
        <v>23547146</v>
      </c>
    </row>
    <row r="8" customFormat="false" ht="25.5" hidden="false" customHeight="true" outlineLevel="0" collapsed="false">
      <c r="A8" s="17" t="s">
        <v>29</v>
      </c>
      <c r="B8" s="18"/>
      <c r="C8" s="19" t="n">
        <v>6243297.39</v>
      </c>
      <c r="D8" s="19" t="n">
        <v>6791848.66</v>
      </c>
      <c r="E8" s="19" t="n">
        <v>6740338.11</v>
      </c>
      <c r="F8" s="19" t="n">
        <v>7102907.08</v>
      </c>
      <c r="G8" s="19" t="n">
        <v>7178718.23</v>
      </c>
      <c r="H8" s="19" t="n">
        <v>7238858.19</v>
      </c>
      <c r="I8" s="19" t="n">
        <v>7879671.79</v>
      </c>
      <c r="J8" s="19" t="n">
        <v>8320123.63</v>
      </c>
      <c r="K8" s="19" t="n">
        <v>9670627.27</v>
      </c>
      <c r="L8" s="19" t="n">
        <v>10017090.6</v>
      </c>
      <c r="M8" s="19" t="n">
        <v>10508757.06</v>
      </c>
      <c r="N8" s="20" t="n">
        <v>10775076.86</v>
      </c>
      <c r="O8" s="19" t="n">
        <v>10808632.54</v>
      </c>
      <c r="P8" s="19" t="n">
        <v>11488907.41</v>
      </c>
      <c r="Q8" s="21" t="n">
        <v>11537591</v>
      </c>
      <c r="R8" s="21" t="n">
        <v>11519189</v>
      </c>
      <c r="S8" s="21" t="n">
        <v>11442577</v>
      </c>
      <c r="T8" s="21" t="n">
        <v>11200031</v>
      </c>
      <c r="U8" s="21" t="n">
        <v>11519949</v>
      </c>
      <c r="V8" s="21" t="n">
        <v>11420095</v>
      </c>
      <c r="W8" s="21" t="n">
        <v>11151945</v>
      </c>
      <c r="X8" s="32" t="n">
        <v>11823588</v>
      </c>
    </row>
    <row r="9" customFormat="false" ht="25.5" hidden="false" customHeight="true" outlineLevel="0" collapsed="false">
      <c r="A9" s="33" t="s">
        <v>30</v>
      </c>
      <c r="B9" s="34" t="n">
        <v>5413082</v>
      </c>
      <c r="C9" s="34" t="n">
        <v>6485252.69000002</v>
      </c>
      <c r="D9" s="34" t="n">
        <v>6960894.93999999</v>
      </c>
      <c r="E9" s="34" t="n">
        <v>6894787.79999998</v>
      </c>
      <c r="F9" s="34" t="n">
        <v>7298244.24999997</v>
      </c>
      <c r="G9" s="34" t="n">
        <v>7382352.29999998</v>
      </c>
      <c r="H9" s="34" t="n">
        <v>7429126.54999998</v>
      </c>
      <c r="I9" s="34" t="n">
        <v>8072288.08</v>
      </c>
      <c r="J9" s="34" t="n">
        <v>8494016</v>
      </c>
      <c r="K9" s="34" t="n">
        <v>9900414</v>
      </c>
      <c r="L9" s="34" t="n">
        <v>10237189</v>
      </c>
      <c r="M9" s="34" t="n">
        <v>10739692</v>
      </c>
      <c r="N9" s="35" t="n">
        <v>11026774</v>
      </c>
      <c r="O9" s="34" t="n">
        <v>11132120.8</v>
      </c>
      <c r="P9" s="34" t="n">
        <v>11811731.77</v>
      </c>
      <c r="Q9" s="36" t="n">
        <v>11845293.67</v>
      </c>
      <c r="R9" s="36" t="n">
        <v>11869486.75</v>
      </c>
      <c r="S9" s="36" t="n">
        <v>11872688.85</v>
      </c>
      <c r="T9" s="36" t="n">
        <v>11644423</v>
      </c>
      <c r="U9" s="36" t="n">
        <v>11877703</v>
      </c>
      <c r="V9" s="36" t="n">
        <v>11778922</v>
      </c>
      <c r="W9" s="36" t="n">
        <v>11458134</v>
      </c>
      <c r="X9" s="37" t="n">
        <v>12211129</v>
      </c>
    </row>
    <row r="10" customFormat="false" ht="25.5" hidden="false" customHeight="true" outlineLevel="0" collapsed="false">
      <c r="A10" s="38" t="s">
        <v>31</v>
      </c>
      <c r="B10" s="39"/>
      <c r="C10" s="34"/>
      <c r="D10" s="40" t="n">
        <f aca="false">LN(D9/C9)*100</f>
        <v>7.07772670997006</v>
      </c>
      <c r="E10" s="40" t="n">
        <f aca="false">LN(E9/D9)*100</f>
        <v>-0.954231456644121</v>
      </c>
      <c r="F10" s="40" t="n">
        <f aca="false">LN(F9/E9)*100</f>
        <v>5.68680706805624</v>
      </c>
      <c r="G10" s="40" t="n">
        <f aca="false">LN(G9/F9)*100</f>
        <v>1.14585221353732</v>
      </c>
      <c r="H10" s="40" t="n">
        <f aca="false">LN(H9/G9)*100</f>
        <v>0.631596695571114</v>
      </c>
      <c r="I10" s="40" t="n">
        <f aca="false">LN(I9/H9)*100</f>
        <v>8.30286765965332</v>
      </c>
      <c r="J10" s="40" t="n">
        <f aca="false">LN(J9/I9)*100</f>
        <v>5.09249443566341</v>
      </c>
      <c r="K10" s="40" t="n">
        <f aca="false">LN(K9/J9)*100</f>
        <v>15.3214658876102</v>
      </c>
      <c r="L10" s="40" t="n">
        <f aca="false">LN(L9/K9)*100</f>
        <v>3.34504957593663</v>
      </c>
      <c r="M10" s="40" t="n">
        <f aca="false">LN(M9/L9)*100</f>
        <v>4.79193406222775</v>
      </c>
      <c r="N10" s="41" t="n">
        <f aca="false">LN(N9/M9)*100</f>
        <v>2.63799045885901</v>
      </c>
      <c r="O10" s="40" t="n">
        <f aca="false">LN(O9/N9)*100</f>
        <v>0.950837978551951</v>
      </c>
      <c r="P10" s="40" t="n">
        <f aca="false">LN(P9/O9)*100</f>
        <v>5.9258560157296</v>
      </c>
      <c r="Q10" s="42" t="n">
        <f aca="false">LN(Q9/P9)*100</f>
        <v>0.283737468191038</v>
      </c>
      <c r="R10" s="42" t="n">
        <f aca="false">LN(R9/Q9)*100</f>
        <v>0.204033838513128</v>
      </c>
      <c r="S10" s="42" t="n">
        <f aca="false">LN(S9/R9)*100</f>
        <v>0.0269739393167861</v>
      </c>
      <c r="T10" s="42" t="n">
        <f aca="false">LN(T9/S9)*100</f>
        <v>-1.94133548752925</v>
      </c>
      <c r="U10" s="42" t="n">
        <f aca="false">LN(U9/T9)*100</f>
        <v>1.98355921256219</v>
      </c>
      <c r="V10" s="42" t="n">
        <f aca="false">LN(V9/U9)*100</f>
        <v>-0.835128207119842</v>
      </c>
      <c r="W10" s="42" t="n">
        <f aca="false">LN(W9/V9)*100</f>
        <v>-2.76117921967259</v>
      </c>
      <c r="X10" s="43" t="n">
        <f aca="false">LN(X9/W9)*100</f>
        <v>6.36478782367653</v>
      </c>
    </row>
    <row r="11" customFormat="false" ht="25.5" hidden="false" customHeight="true" outlineLevel="0" collapsed="false">
      <c r="A11" s="38" t="s">
        <v>32</v>
      </c>
      <c r="B11" s="39"/>
      <c r="C11" s="44" t="n">
        <f aca="false">C9/C2</f>
        <v>0.0249670371378014</v>
      </c>
      <c r="D11" s="44" t="n">
        <f aca="false">D9/D2</f>
        <v>0.026557685425538</v>
      </c>
      <c r="E11" s="44" t="n">
        <f aca="false">E9/E2</f>
        <v>0.02608557821037</v>
      </c>
      <c r="F11" s="44" t="n">
        <f aca="false">F9/F2</f>
        <v>0.027355517080804</v>
      </c>
      <c r="G11" s="45" t="n">
        <f aca="false">G9/G2</f>
        <v>0.0274341291509396</v>
      </c>
      <c r="H11" s="45" t="n">
        <f aca="false">H9/H2</f>
        <v>0.0273388130567752</v>
      </c>
      <c r="I11" s="45" t="n">
        <f aca="false">I9/I2</f>
        <v>0.0294515537560083</v>
      </c>
      <c r="J11" s="45" t="n">
        <f aca="false">J9/J2</f>
        <v>0.0307152861008182</v>
      </c>
      <c r="K11" s="45" t="n">
        <f aca="false">K9/K2</f>
        <v>0.0350976489738155</v>
      </c>
      <c r="L11" s="45" t="n">
        <f aca="false">L9/L2</f>
        <v>0.0358027031676302</v>
      </c>
      <c r="M11" s="45" t="n">
        <f aca="false">M9/M2</f>
        <v>0.03725431760175</v>
      </c>
      <c r="N11" s="45" t="n">
        <f aca="false">N9/N2</f>
        <v>0.0378724715206993</v>
      </c>
      <c r="O11" s="45" t="n">
        <f aca="false">O9/O$2</f>
        <v>0.0378857015812815</v>
      </c>
      <c r="P11" s="45" t="n">
        <v>0.0397937217735409</v>
      </c>
      <c r="Q11" s="46" t="n">
        <f aca="false">Q9/Q2</f>
        <v>0.0396023643257157</v>
      </c>
      <c r="R11" s="46" t="n">
        <f aca="false">R9/R2</f>
        <v>0.0393703577351688</v>
      </c>
      <c r="S11" s="46" t="n">
        <f aca="false">S9/S2</f>
        <v>0.0390189684547321</v>
      </c>
      <c r="T11" s="46" t="n">
        <f aca="false">T9/T2</f>
        <v>0.0380400375537314</v>
      </c>
      <c r="U11" s="46" t="n">
        <f aca="false">U9/U2</f>
        <v>0.0384606690434668</v>
      </c>
      <c r="V11" s="46" t="n">
        <f aca="false">V9/V2</f>
        <v>0.0378602050803081</v>
      </c>
      <c r="W11" s="46" t="n">
        <f aca="false">W9/W2</f>
        <v>0.0365612679562371</v>
      </c>
      <c r="X11" s="47" t="n">
        <f aca="false">X9/X2</f>
        <v>0.0386222861571588</v>
      </c>
    </row>
    <row r="12" customFormat="false" ht="25.5" hidden="false" customHeight="true" outlineLevel="0" collapsed="false">
      <c r="A12" s="38" t="s">
        <v>33</v>
      </c>
      <c r="B12" s="39"/>
      <c r="C12" s="44" t="n">
        <f aca="false">C9/C5</f>
        <v>0.379479522703041</v>
      </c>
      <c r="D12" s="44" t="n">
        <f aca="false">D9/D5</f>
        <v>0.387098679910738</v>
      </c>
      <c r="E12" s="44" t="n">
        <f aca="false">E9/E5</f>
        <v>0.382219922625728</v>
      </c>
      <c r="F12" s="44" t="n">
        <f aca="false">F9/F5</f>
        <v>0.388299307998292</v>
      </c>
      <c r="G12" s="45" t="n">
        <f aca="false">G9/G5</f>
        <v>0.372206723110464</v>
      </c>
      <c r="H12" s="45" t="n">
        <f aca="false">H9/H5</f>
        <v>0.359723786208006</v>
      </c>
      <c r="I12" s="45" t="n">
        <f aca="false">I9/I5</f>
        <v>0.371975506526665</v>
      </c>
      <c r="J12" s="45" t="n">
        <f aca="false">J9/J5</f>
        <v>0.375412649666988</v>
      </c>
      <c r="K12" s="45" t="n">
        <f aca="false">K9/K5</f>
        <v>0.394848571549472</v>
      </c>
      <c r="L12" s="45" t="n">
        <f aca="false">L9/L5</f>
        <v>0.389334864496676</v>
      </c>
      <c r="M12" s="45" t="n">
        <f aca="false">M9/M5</f>
        <v>0.403396781697951</v>
      </c>
      <c r="N12" s="45" t="n">
        <f aca="false">N9/N5</f>
        <v>0.399277428684056</v>
      </c>
      <c r="O12" s="45" t="n">
        <f aca="false">O9/O5</f>
        <v>0.393043053573398</v>
      </c>
      <c r="P12" s="45" t="n">
        <v>0.405272414587348</v>
      </c>
      <c r="Q12" s="46" t="n">
        <f aca="false">Q9/Q5</f>
        <v>0.391300043912389</v>
      </c>
      <c r="R12" s="46" t="n">
        <f aca="false">R9/R5</f>
        <v>0.37621339613421</v>
      </c>
      <c r="S12" s="46" t="n">
        <f aca="false">S9/S5</f>
        <v>0.370196335792747</v>
      </c>
      <c r="T12" s="46" t="n">
        <f aca="false">T9/T5</f>
        <v>0.357861121737694</v>
      </c>
      <c r="U12" s="46" t="n">
        <f aca="false">U9/U5</f>
        <v>0.352756156807626</v>
      </c>
      <c r="V12" s="46" t="n">
        <f aca="false">V9/V5</f>
        <v>0.343017075164686</v>
      </c>
      <c r="W12" s="46" t="n">
        <f aca="false">W9/W5</f>
        <v>0.330840470781235</v>
      </c>
      <c r="X12" s="47" t="n">
        <f aca="false">X9/X5</f>
        <v>0.342706697020394</v>
      </c>
    </row>
    <row r="13" customFormat="false" ht="25.5" hidden="false" customHeight="true" outlineLevel="0" collapsed="false">
      <c r="A13" s="48" t="s">
        <v>34</v>
      </c>
      <c r="B13" s="49" t="n">
        <v>400033</v>
      </c>
      <c r="C13" s="49"/>
      <c r="D13" s="49"/>
      <c r="E13" s="49"/>
      <c r="F13" s="49"/>
      <c r="G13" s="49"/>
      <c r="H13" s="49"/>
      <c r="I13" s="49" t="n">
        <v>800680</v>
      </c>
      <c r="J13" s="49"/>
      <c r="K13" s="49"/>
      <c r="L13" s="49" t="n">
        <v>921477</v>
      </c>
      <c r="M13" s="49" t="n">
        <f aca="false">M9*0.083</f>
        <v>891394.436</v>
      </c>
      <c r="N13" s="49" t="n">
        <f aca="false">N9*0.08404</f>
        <v>926690.08696</v>
      </c>
      <c r="O13" s="50" t="n">
        <f aca="false">O9*0.083</f>
        <v>923966.0264</v>
      </c>
      <c r="P13" s="50" t="n">
        <v>980373.73691</v>
      </c>
      <c r="Q13" s="51" t="n">
        <v>983159.402</v>
      </c>
      <c r="R13" s="51" t="n">
        <f aca="false">R9*0.083</f>
        <v>985167.40025</v>
      </c>
      <c r="S13" s="51" t="n">
        <f aca="false">S9*0.083</f>
        <v>985433.17455</v>
      </c>
      <c r="T13" s="51" t="n">
        <f aca="false">T9*0.083</f>
        <v>966487.109</v>
      </c>
      <c r="U13" s="51" t="n">
        <f aca="false">U9*0.083</f>
        <v>985849.349</v>
      </c>
      <c r="V13" s="51" t="n">
        <f aca="false">V9*0.083</f>
        <v>977650.526</v>
      </c>
      <c r="W13" s="51" t="n">
        <f aca="false">W9*0.083</f>
        <v>951025.122</v>
      </c>
      <c r="X13" s="52" t="n">
        <f aca="false">X9*0.083</f>
        <v>1013523.707</v>
      </c>
    </row>
    <row r="14" customFormat="false" ht="25.5" hidden="false" customHeight="true" outlineLevel="0" collapsed="false">
      <c r="A14" s="48"/>
      <c r="B14" s="53"/>
      <c r="C14" s="50"/>
      <c r="D14" s="50"/>
      <c r="E14" s="50"/>
      <c r="F14" s="50"/>
      <c r="G14" s="50"/>
      <c r="H14" s="50"/>
      <c r="I14" s="50"/>
      <c r="J14" s="50"/>
      <c r="K14" s="50"/>
      <c r="L14" s="49"/>
      <c r="M14" s="49"/>
      <c r="N14" s="49"/>
      <c r="O14" s="50"/>
      <c r="P14" s="54" t="n">
        <v>0.083</v>
      </c>
      <c r="Q14" s="55" t="n">
        <v>0.083</v>
      </c>
      <c r="R14" s="55" t="n">
        <v>0.083</v>
      </c>
      <c r="S14" s="55" t="n">
        <v>0.083</v>
      </c>
      <c r="T14" s="55" t="n">
        <v>0.083</v>
      </c>
      <c r="U14" s="55" t="n">
        <v>0.083</v>
      </c>
      <c r="V14" s="55" t="n">
        <v>0.083</v>
      </c>
      <c r="W14" s="55" t="n">
        <v>0.083</v>
      </c>
      <c r="X14" s="56" t="n">
        <v>0.083</v>
      </c>
    </row>
    <row r="15" customFormat="false" ht="25.5" hidden="false" customHeight="true" outlineLevel="0" collapsed="false">
      <c r="A15" s="57" t="s">
        <v>35</v>
      </c>
      <c r="B15" s="58"/>
      <c r="C15" s="59" t="n">
        <v>1715619</v>
      </c>
      <c r="D15" s="59" t="n">
        <v>1743447.06</v>
      </c>
      <c r="E15" s="59" t="n">
        <v>1563044</v>
      </c>
      <c r="F15" s="59" t="n">
        <v>1562113.63</v>
      </c>
      <c r="G15" s="59" t="n">
        <v>1522713</v>
      </c>
      <c r="H15" s="59" t="n">
        <v>1513202.74</v>
      </c>
      <c r="I15" s="59" t="n">
        <v>1876531.5</v>
      </c>
      <c r="J15" s="59" t="n">
        <v>2122805.4</v>
      </c>
      <c r="K15" s="59" t="n">
        <v>2575751.805</v>
      </c>
      <c r="L15" s="59" t="n">
        <v>2804001</v>
      </c>
      <c r="M15" s="59" t="n">
        <v>2814306</v>
      </c>
      <c r="N15" s="60" t="n">
        <v>2869961.82</v>
      </c>
      <c r="O15" s="59" t="n">
        <v>2738480.83333333</v>
      </c>
      <c r="P15" s="59" t="n">
        <v>2227531.51</v>
      </c>
      <c r="Q15" s="61" t="n">
        <v>2107910.83333333</v>
      </c>
      <c r="R15" s="61" t="n">
        <v>1827330</v>
      </c>
      <c r="S15" s="61" t="n">
        <v>1514773</v>
      </c>
      <c r="T15" s="61" t="n">
        <v>1139332</v>
      </c>
      <c r="U15" s="61" t="n">
        <v>686358</v>
      </c>
      <c r="V15" s="61" t="n">
        <v>832609</v>
      </c>
      <c r="W15" s="61"/>
      <c r="X15" s="62" t="n">
        <v>960304</v>
      </c>
    </row>
    <row r="16" customFormat="false" ht="25.5" hidden="false" customHeight="true" outlineLevel="0" collapsed="false">
      <c r="A16" s="63" t="s">
        <v>36</v>
      </c>
      <c r="B16" s="64"/>
      <c r="C16" s="65" t="n">
        <v>869009.61</v>
      </c>
      <c r="D16" s="65" t="n">
        <v>771872.46</v>
      </c>
      <c r="E16" s="65" t="n">
        <v>851803.29</v>
      </c>
      <c r="F16" s="65" t="n">
        <v>1044377.78</v>
      </c>
      <c r="G16" s="65" t="n">
        <v>1296393.79</v>
      </c>
      <c r="H16" s="65" t="n">
        <v>1451594.74</v>
      </c>
      <c r="I16" s="65" t="n">
        <v>1592271.06</v>
      </c>
      <c r="J16" s="65" t="n">
        <v>1703564.97</v>
      </c>
      <c r="K16" s="65" t="n">
        <v>1876637.37</v>
      </c>
      <c r="L16" s="65" t="n">
        <v>1962982</v>
      </c>
      <c r="M16" s="65" t="n">
        <v>2005506</v>
      </c>
      <c r="N16" s="66" t="n">
        <v>2026724</v>
      </c>
      <c r="O16" s="65"/>
      <c r="P16" s="65"/>
      <c r="Q16" s="67" t="n">
        <v>2459395</v>
      </c>
      <c r="R16" s="67" t="n">
        <v>2611629</v>
      </c>
      <c r="S16" s="67" t="n">
        <v>2766605</v>
      </c>
      <c r="T16" s="67" t="n">
        <v>2853305</v>
      </c>
      <c r="U16" s="67" t="n">
        <v>3056896</v>
      </c>
      <c r="V16" s="67" t="n">
        <v>3179140</v>
      </c>
      <c r="W16" s="67"/>
      <c r="X16" s="68" t="n">
        <v>3559642</v>
      </c>
    </row>
    <row r="17" customFormat="false" ht="25.5" hidden="false" customHeight="true" outlineLevel="0" collapsed="false">
      <c r="A17" s="63"/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1"/>
      <c r="O17" s="70"/>
      <c r="P17" s="70"/>
      <c r="Q17" s="72" t="n">
        <f aca="false">Q16/Q9</f>
        <v>0.20762634245437</v>
      </c>
      <c r="R17" s="72" t="n">
        <f aca="false">R16/R9</f>
        <v>0.220028806216073</v>
      </c>
      <c r="S17" s="72" t="n">
        <f aca="false">S16/S9</f>
        <v>0.233022614755039</v>
      </c>
      <c r="T17" s="72" t="n">
        <f aca="false">T16/T9</f>
        <v>0.245036185992213</v>
      </c>
      <c r="U17" s="72" t="n">
        <f aca="false">U16/U9</f>
        <v>0.257364239533519</v>
      </c>
      <c r="V17" s="72" t="n">
        <f aca="false">V16/V9</f>
        <v>0.269900760018616</v>
      </c>
      <c r="W17" s="72"/>
      <c r="X17" s="73" t="n">
        <f aca="false">X16/X9</f>
        <v>0.291508016990075</v>
      </c>
    </row>
    <row r="18" customFormat="false" ht="25.5" hidden="false" customHeight="true" outlineLevel="0" collapsed="false">
      <c r="A18" s="74" t="s">
        <v>37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7"/>
      <c r="O18" s="76"/>
      <c r="P18" s="76"/>
      <c r="Q18" s="78" t="n">
        <v>6868467</v>
      </c>
      <c r="R18" s="78" t="n">
        <v>6511349</v>
      </c>
      <c r="S18" s="78" t="n">
        <v>6654436</v>
      </c>
      <c r="T18" s="78" t="n">
        <v>6544706</v>
      </c>
      <c r="U18" s="78" t="n">
        <v>6827276</v>
      </c>
      <c r="V18" s="78" t="n">
        <v>6816239</v>
      </c>
      <c r="W18" s="78"/>
      <c r="X18" s="79" t="n">
        <v>7402542</v>
      </c>
    </row>
    <row r="19" customFormat="false" ht="25.5" hidden="false" customHeight="true" outlineLevel="0" collapsed="false">
      <c r="A19" s="74"/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76"/>
      <c r="P19" s="76"/>
      <c r="Q19" s="80" t="n">
        <f aca="false">Q18/Q9</f>
        <v>0.579847759907839</v>
      </c>
      <c r="R19" s="80" t="n">
        <f aca="false">R18/R9</f>
        <v>0.548578817024249</v>
      </c>
      <c r="S19" s="80" t="n">
        <f aca="false">S18/S9</f>
        <v>0.560482640796234</v>
      </c>
      <c r="T19" s="80" t="n">
        <f aca="false">T18/T9</f>
        <v>0.562046397661782</v>
      </c>
      <c r="U19" s="80" t="n">
        <f aca="false">U18/U9</f>
        <v>0.574797669212642</v>
      </c>
      <c r="V19" s="80" t="n">
        <f aca="false">V18/V9</f>
        <v>0.578681054174567</v>
      </c>
      <c r="W19" s="80"/>
      <c r="X19" s="81" t="n">
        <f aca="false">X18/X9</f>
        <v>0.606212742490887</v>
      </c>
    </row>
    <row r="20" customFormat="false" ht="40.9" hidden="false" customHeight="true" outlineLevel="0" collapsed="false">
      <c r="A20" s="82" t="s">
        <v>38</v>
      </c>
      <c r="B20" s="83"/>
      <c r="C20" s="84" t="n">
        <v>5891091.21999999</v>
      </c>
      <c r="D20" s="84" t="n">
        <v>6426748.60999998</v>
      </c>
      <c r="E20" s="84" t="n">
        <v>6443049.6</v>
      </c>
      <c r="F20" s="84" t="n">
        <v>6573128.33</v>
      </c>
      <c r="G20" s="84" t="n">
        <v>6905273.24999999</v>
      </c>
      <c r="H20" s="84" t="n">
        <v>6931323.9</v>
      </c>
      <c r="I20" s="84" t="n">
        <v>7029456.95000002</v>
      </c>
      <c r="J20" s="84" t="n">
        <v>7303233.2</v>
      </c>
      <c r="K20" s="84" t="n">
        <v>8150742</v>
      </c>
      <c r="L20" s="84" t="n">
        <v>8115562</v>
      </c>
      <c r="M20" s="84" t="n">
        <v>8301631</v>
      </c>
      <c r="N20" s="85" t="n">
        <v>8650204</v>
      </c>
      <c r="O20" s="84"/>
      <c r="P20" s="84"/>
      <c r="Q20" s="86" t="n">
        <v>10041364.5</v>
      </c>
      <c r="R20" s="86" t="n">
        <v>10674864.68</v>
      </c>
      <c r="S20" s="86" t="n">
        <v>11209684.7</v>
      </c>
      <c r="T20" s="86" t="n">
        <v>11577995</v>
      </c>
      <c r="U20" s="86" t="n">
        <v>11920796</v>
      </c>
      <c r="V20" s="87" t="n">
        <v>11977074</v>
      </c>
      <c r="W20" s="87"/>
      <c r="X20" s="88" t="n">
        <v>12792816</v>
      </c>
    </row>
    <row r="21" customFormat="false" ht="3.75" hidden="false" customHeight="true" outlineLevel="0" collapsed="false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 t="n">
        <v>6544706</v>
      </c>
      <c r="U21" s="89" t="n">
        <v>6544706</v>
      </c>
      <c r="V21" s="89"/>
      <c r="W21" s="89"/>
      <c r="X21" s="89"/>
    </row>
    <row r="22" s="92" customFormat="true" ht="12.75" hidden="false" customHeight="true" outlineLevel="0" collapsed="false">
      <c r="A22" s="90" t="s">
        <v>39</v>
      </c>
      <c r="B22" s="90"/>
      <c r="C22" s="90"/>
      <c r="D22" s="91"/>
      <c r="E22" s="91"/>
      <c r="F22" s="91"/>
      <c r="G22" s="91"/>
      <c r="H22" s="91"/>
      <c r="I22" s="90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</row>
    <row r="23" customFormat="false" ht="12.75" hidden="false" customHeight="true" outlineLevel="0" collapsed="false">
      <c r="A23" s="93" t="s">
        <v>40</v>
      </c>
      <c r="B23" s="93"/>
      <c r="C23" s="90"/>
      <c r="D23" s="91"/>
      <c r="E23" s="91"/>
      <c r="F23" s="91"/>
      <c r="G23" s="91"/>
      <c r="H23" s="91"/>
      <c r="I23" s="90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</row>
    <row r="24" customFormat="false" ht="12.75" hidden="false" customHeight="true" outlineLevel="0" collapsed="false">
      <c r="A24" s="94" t="s">
        <v>41</v>
      </c>
      <c r="B24" s="94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</row>
    <row r="25" customFormat="false" ht="12.75" hidden="false" customHeight="true" outlineLevel="0" collapsed="false">
      <c r="A25" s="91" t="s">
        <v>42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</row>
    <row r="26" customFormat="false" ht="12.8" hidden="false" customHeight="false" outlineLevel="0" collapsed="false">
      <c r="A26" s="91" t="s">
        <v>43</v>
      </c>
      <c r="B26" s="91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</row>
    <row r="27" customFormat="false" ht="12.8" hidden="false" customHeight="false" outlineLevel="0" collapsed="false">
      <c r="A27" s="91" t="s">
        <v>44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</row>
    <row r="28" customFormat="false" ht="12.8" hidden="false" customHeight="false" outlineLevel="0" collapsed="false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</row>
    <row r="29" customFormat="false" ht="12.8" hidden="false" customHeight="false" outlineLevel="0" collapsed="false">
      <c r="A29" s="95" t="s">
        <v>45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</row>
    <row r="30" customFormat="false" ht="12.8" hidden="false" customHeight="false" outlineLevel="0" collapsed="false">
      <c r="A30" s="96" t="n">
        <v>0.0933921030774556</v>
      </c>
      <c r="B30" s="97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</row>
    <row r="31" customFormat="false" ht="12.8" hidden="false" customHeight="false" outlineLevel="0" collapsed="false">
      <c r="A31" s="95" t="s">
        <v>46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</row>
    <row r="32" customFormat="false" ht="12.8" hidden="false" customHeight="false" outlineLevel="0" collapsed="false">
      <c r="A32" s="98" t="n">
        <v>0.0911886158413627</v>
      </c>
      <c r="B32" s="9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</row>
    <row r="33" customFormat="false" ht="12.8" hidden="false" customHeight="false" outlineLevel="0" collapsed="false">
      <c r="A33" s="95" t="s">
        <v>47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</row>
    <row r="34" customFormat="false" ht="12.8" hidden="false" customHeight="false" outlineLevel="0" collapsed="false">
      <c r="A34" s="98" t="n">
        <v>0.0739011527998283</v>
      </c>
      <c r="B34" s="9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</row>
    <row r="50" customFormat="false" ht="12.8" hidden="false" customHeight="false" outlineLevel="0" collapsed="false">
      <c r="O50" s="100"/>
      <c r="P50" s="100"/>
      <c r="Q50" s="100"/>
    </row>
    <row r="51" customFormat="false" ht="12.8" hidden="false" customHeight="false" outlineLevel="0" collapsed="false">
      <c r="O51" s="100"/>
      <c r="P51" s="100"/>
      <c r="Q51" s="100"/>
    </row>
  </sheetData>
  <mergeCells count="2">
    <mergeCell ref="A16:A17"/>
    <mergeCell ref="A18:A19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31" activeCellId="0" sqref="A31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01" width="47.37"/>
    <col collapsed="false" customWidth="true" hidden="false" outlineLevel="0" max="2" min="2" style="101" width="20.14"/>
    <col collapsed="false" customWidth="true" hidden="false" outlineLevel="0" max="3" min="3" style="101" width="14.16"/>
    <col collapsed="false" customWidth="true" hidden="false" outlineLevel="0" max="4" min="4" style="101" width="10.41"/>
    <col collapsed="false" customWidth="true" hidden="false" outlineLevel="0" max="5" min="5" style="101" width="12.78"/>
    <col collapsed="false" customWidth="true" hidden="false" outlineLevel="0" max="6" min="6" style="101" width="12.5"/>
    <col collapsed="false" customWidth="true" hidden="false" outlineLevel="0" max="7" min="7" style="101" width="14.44"/>
    <col collapsed="false" customWidth="true" hidden="false" outlineLevel="0" max="8" min="8" style="101" width="13.62"/>
    <col collapsed="false" customWidth="true" hidden="false" outlineLevel="0" max="9" min="9" style="101" width="12.64"/>
    <col collapsed="false" customWidth="true" hidden="false" outlineLevel="0" max="10" min="10" style="101" width="11.57"/>
    <col collapsed="false" customWidth="true" hidden="false" outlineLevel="0" max="11" min="11" style="101" width="11.14"/>
    <col collapsed="false" customWidth="true" hidden="false" outlineLevel="0" max="12" min="12" style="101" width="13.62"/>
    <col collapsed="false" customWidth="true" hidden="false" outlineLevel="0" max="13" min="13" style="101" width="13.06"/>
    <col collapsed="false" customWidth="true" hidden="false" outlineLevel="0" max="14" min="14" style="101" width="12.91"/>
    <col collapsed="false" customWidth="true" hidden="false" outlineLevel="0" max="15" min="15" style="101" width="13.06"/>
    <col collapsed="false" customWidth="true" hidden="false" outlineLevel="0" max="16" min="16" style="101" width="13.47"/>
    <col collapsed="false" customWidth="true" hidden="false" outlineLevel="0" max="17" min="17" style="101" width="13.19"/>
    <col collapsed="false" customWidth="true" hidden="false" outlineLevel="0" max="18" min="18" style="101" width="12.64"/>
    <col collapsed="false" customWidth="true" hidden="false" outlineLevel="0" max="19" min="19" style="101" width="12.37"/>
    <col collapsed="false" customWidth="true" hidden="false" outlineLevel="0" max="20" min="20" style="101" width="12.64"/>
    <col collapsed="false" customWidth="true" hidden="false" outlineLevel="0" max="21" min="21" style="101" width="13.06"/>
    <col collapsed="false" customWidth="true" hidden="false" outlineLevel="0" max="22" min="22" style="101" width="14.16"/>
    <col collapsed="false" customWidth="true" hidden="false" outlineLevel="0" max="23" min="23" style="101" width="13.19"/>
    <col collapsed="false" customWidth="true" hidden="false" outlineLevel="0" max="24" min="24" style="101" width="15.15"/>
    <col collapsed="false" customWidth="true" hidden="false" outlineLevel="0" max="26" min="25" style="101" width="12.5"/>
    <col collapsed="false" customWidth="true" hidden="false" outlineLevel="0" max="27" min="27" style="101" width="13.47"/>
    <col collapsed="false" customWidth="true" hidden="false" outlineLevel="0" max="28" min="28" style="101" width="13.19"/>
    <col collapsed="false" customWidth="true" hidden="false" outlineLevel="0" max="29" min="29" style="101" width="11.66"/>
    <col collapsed="false" customWidth="true" hidden="false" outlineLevel="0" max="30" min="30" style="101" width="12.91"/>
    <col collapsed="false" customWidth="true" hidden="false" outlineLevel="0" max="31" min="31" style="101" width="12.64"/>
    <col collapsed="false" customWidth="true" hidden="false" outlineLevel="0" max="32" min="32" style="101" width="13.89"/>
    <col collapsed="false" customWidth="true" hidden="false" outlineLevel="0" max="33" min="33" style="101" width="13.75"/>
    <col collapsed="false" customWidth="true" hidden="false" outlineLevel="0" max="34" min="34" style="101" width="12.91"/>
    <col collapsed="false" customWidth="true" hidden="false" outlineLevel="0" max="35" min="35" style="101" width="13.75"/>
    <col collapsed="false" customWidth="true" hidden="false" outlineLevel="0" max="36" min="36" style="101" width="14.44"/>
    <col collapsed="false" customWidth="true" hidden="false" outlineLevel="0" max="37" min="37" style="101" width="13.62"/>
    <col collapsed="false" customWidth="true" hidden="false" outlineLevel="0" max="38" min="38" style="101" width="14.59"/>
    <col collapsed="false" customWidth="true" hidden="false" outlineLevel="0" max="39" min="39" style="101" width="14.44"/>
    <col collapsed="false" customWidth="true" hidden="false" outlineLevel="0" max="40" min="40" style="101" width="14.59"/>
    <col collapsed="false" customWidth="true" hidden="false" outlineLevel="0" max="41" min="41" style="101" width="13.43"/>
    <col collapsed="false" customWidth="true" hidden="false" outlineLevel="0" max="42" min="42" style="101" width="14.16"/>
    <col collapsed="false" customWidth="true" hidden="false" outlineLevel="0" max="43" min="43" style="101" width="12.91"/>
    <col collapsed="false" customWidth="true" hidden="false" outlineLevel="0" max="45" min="44" style="101" width="13.75"/>
    <col collapsed="false" customWidth="true" hidden="false" outlineLevel="0" max="46" min="46" style="101" width="15.69"/>
    <col collapsed="false" customWidth="true" hidden="false" outlineLevel="0" max="47" min="47" style="101" width="13.47"/>
    <col collapsed="false" customWidth="true" hidden="false" outlineLevel="0" max="48" min="48" style="101" width="12.22"/>
    <col collapsed="false" customWidth="true" hidden="false" outlineLevel="0" max="49" min="49" style="101" width="12.78"/>
    <col collapsed="false" customWidth="true" hidden="false" outlineLevel="0" max="50" min="50" style="101" width="12.86"/>
    <col collapsed="false" customWidth="true" hidden="false" outlineLevel="0" max="51" min="51" style="101" width="13.06"/>
    <col collapsed="false" customWidth="true" hidden="false" outlineLevel="0" max="52" min="52" style="101" width="12.91"/>
    <col collapsed="false" customWidth="true" hidden="false" outlineLevel="0" max="53" min="53" style="101" width="13.06"/>
    <col collapsed="false" customWidth="false" hidden="false" outlineLevel="0" max="64" min="54" style="101" width="11.42"/>
    <col collapsed="false" customWidth="true" hidden="false" outlineLevel="0" max="249" min="249" style="0" width="39.28"/>
    <col collapsed="false" customWidth="true" hidden="false" outlineLevel="0" max="255" min="250" style="0" width="12.29"/>
    <col collapsed="false" customWidth="true" hidden="false" outlineLevel="0" max="256" min="256" style="0" width="10.29"/>
    <col collapsed="false" customWidth="true" hidden="false" outlineLevel="0" max="505" min="505" style="0" width="39.28"/>
    <col collapsed="false" customWidth="true" hidden="false" outlineLevel="0" max="511" min="506" style="0" width="12.29"/>
    <col collapsed="false" customWidth="true" hidden="false" outlineLevel="0" max="512" min="512" style="0" width="10.29"/>
    <col collapsed="false" customWidth="true" hidden="false" outlineLevel="0" max="761" min="761" style="0" width="39.28"/>
    <col collapsed="false" customWidth="true" hidden="false" outlineLevel="0" max="767" min="762" style="0" width="12.29"/>
    <col collapsed="false" customWidth="true" hidden="false" outlineLevel="0" max="768" min="768" style="0" width="10.29"/>
    <col collapsed="false" customWidth="true" hidden="false" outlineLevel="0" max="1017" min="1017" style="0" width="39.28"/>
    <col collapsed="false" customWidth="true" hidden="false" outlineLevel="0" max="1023" min="1018" style="0" width="12.29"/>
    <col collapsed="false" customWidth="true" hidden="false" outlineLevel="0" max="1024" min="1024" style="0" width="10.29"/>
  </cols>
  <sheetData>
    <row r="1" customFormat="false" ht="18.55" hidden="false" customHeight="false" outlineLevel="0" collapsed="false">
      <c r="A1" s="102" t="s">
        <v>48</v>
      </c>
      <c r="B1" s="103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23.85" hidden="false" customHeight="false" outlineLevel="0" collapsed="false">
      <c r="A2" s="104" t="s">
        <v>49</v>
      </c>
      <c r="B2" s="105" t="s">
        <v>50</v>
      </c>
      <c r="C2" s="105" t="s">
        <v>51</v>
      </c>
      <c r="D2" s="105" t="s">
        <v>52</v>
      </c>
      <c r="E2" s="105" t="s">
        <v>53</v>
      </c>
      <c r="F2" s="105" t="s">
        <v>54</v>
      </c>
      <c r="G2" s="105" t="s">
        <v>55</v>
      </c>
      <c r="H2" s="105" t="s">
        <v>56</v>
      </c>
      <c r="I2" s="105" t="s">
        <v>57</v>
      </c>
      <c r="J2" s="105" t="s">
        <v>58</v>
      </c>
      <c r="K2" s="105" t="s">
        <v>59</v>
      </c>
      <c r="L2" s="105" t="s">
        <v>60</v>
      </c>
      <c r="M2" s="105" t="s">
        <v>61</v>
      </c>
      <c r="N2" s="105" t="s">
        <v>62</v>
      </c>
      <c r="O2" s="105" t="s">
        <v>63</v>
      </c>
      <c r="P2" s="105" t="s">
        <v>64</v>
      </c>
      <c r="Q2" s="105" t="s">
        <v>65</v>
      </c>
      <c r="R2" s="105" t="s">
        <v>66</v>
      </c>
      <c r="S2" s="105" t="s">
        <v>67</v>
      </c>
      <c r="T2" s="105" t="s">
        <v>68</v>
      </c>
      <c r="U2" s="105" t="s">
        <v>69</v>
      </c>
      <c r="V2" s="105" t="s">
        <v>70</v>
      </c>
      <c r="W2" s="105" t="s">
        <v>71</v>
      </c>
      <c r="X2" s="105" t="s">
        <v>72</v>
      </c>
      <c r="Y2" s="105" t="s">
        <v>73</v>
      </c>
      <c r="Z2" s="105" t="s">
        <v>74</v>
      </c>
      <c r="AA2" s="105" t="s">
        <v>75</v>
      </c>
      <c r="AB2" s="105" t="s">
        <v>76</v>
      </c>
      <c r="AC2" s="105" t="s">
        <v>77</v>
      </c>
      <c r="AD2" s="105" t="s">
        <v>78</v>
      </c>
      <c r="AE2" s="105" t="s">
        <v>79</v>
      </c>
      <c r="AF2" s="105" t="s">
        <v>80</v>
      </c>
      <c r="AG2" s="105" t="s">
        <v>81</v>
      </c>
      <c r="AH2" s="105" t="s">
        <v>82</v>
      </c>
      <c r="AI2" s="105" t="s">
        <v>83</v>
      </c>
      <c r="AJ2" s="105" t="s">
        <v>84</v>
      </c>
      <c r="AK2" s="105" t="s">
        <v>85</v>
      </c>
      <c r="AL2" s="105" t="s">
        <v>86</v>
      </c>
      <c r="AM2" s="105" t="s">
        <v>87</v>
      </c>
      <c r="AN2" s="105" t="s">
        <v>88</v>
      </c>
      <c r="AO2" s="105" t="s">
        <v>89</v>
      </c>
      <c r="AP2" s="105" t="s">
        <v>90</v>
      </c>
      <c r="AQ2" s="105" t="s">
        <v>91</v>
      </c>
      <c r="AR2" s="105" t="s">
        <v>92</v>
      </c>
      <c r="AS2" s="105" t="s">
        <v>93</v>
      </c>
      <c r="AT2" s="105" t="s">
        <v>94</v>
      </c>
      <c r="AU2" s="105" t="s">
        <v>95</v>
      </c>
      <c r="AV2" s="105" t="s">
        <v>96</v>
      </c>
      <c r="AW2" s="105" t="s">
        <v>97</v>
      </c>
      <c r="AX2" s="105" t="s">
        <v>98</v>
      </c>
      <c r="AY2" s="105" t="s">
        <v>99</v>
      </c>
      <c r="AZ2" s="105" t="s">
        <v>100</v>
      </c>
      <c r="BA2" s="106" t="s">
        <v>101</v>
      </c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13.8" hidden="false" customHeight="false" outlineLevel="0" collapsed="false">
      <c r="A3" s="107" t="s">
        <v>102</v>
      </c>
      <c r="B3" s="108" t="n">
        <v>316167949</v>
      </c>
      <c r="C3" s="108" t="n">
        <v>4768013</v>
      </c>
      <c r="D3" s="108" t="n">
        <v>695679</v>
      </c>
      <c r="E3" s="108" t="n">
        <v>6657182</v>
      </c>
      <c r="F3" s="108" t="n">
        <v>2895971</v>
      </c>
      <c r="G3" s="108" t="n">
        <v>38701330</v>
      </c>
      <c r="H3" s="108" t="n">
        <v>5377436</v>
      </c>
      <c r="I3" s="108" t="n">
        <v>3577862</v>
      </c>
      <c r="J3" s="108" t="n">
        <v>929459</v>
      </c>
      <c r="K3" s="108" t="n">
        <v>656870</v>
      </c>
      <c r="L3" s="108" t="n">
        <v>19731106</v>
      </c>
      <c r="M3" s="108" t="n">
        <v>9965115</v>
      </c>
      <c r="N3" s="108" t="n">
        <v>1365436</v>
      </c>
      <c r="O3" s="108" t="n">
        <v>1610151</v>
      </c>
      <c r="P3" s="108" t="n">
        <v>12797933</v>
      </c>
      <c r="Q3" s="108" t="n">
        <v>6477544</v>
      </c>
      <c r="R3" s="108" t="n">
        <v>3080785</v>
      </c>
      <c r="S3" s="108" t="n">
        <v>2852950</v>
      </c>
      <c r="T3" s="108" t="n">
        <v>4315748</v>
      </c>
      <c r="U3" s="108" t="n">
        <v>4556525</v>
      </c>
      <c r="V3" s="108" t="n">
        <v>1299647</v>
      </c>
      <c r="W3" s="108" t="n">
        <v>5938878</v>
      </c>
      <c r="X3" s="108" t="n">
        <v>6658125</v>
      </c>
      <c r="Y3" s="108" t="n">
        <v>9906414</v>
      </c>
      <c r="Z3" s="108" t="n">
        <v>5418511</v>
      </c>
      <c r="AA3" s="108" t="n">
        <v>2965303</v>
      </c>
      <c r="AB3" s="108" t="n">
        <v>5961292</v>
      </c>
      <c r="AC3" s="108" t="n">
        <v>1009073</v>
      </c>
      <c r="AD3" s="108" t="n">
        <v>1881030</v>
      </c>
      <c r="AE3" s="108" t="n">
        <v>2823429</v>
      </c>
      <c r="AF3" s="108" t="n">
        <v>1319678</v>
      </c>
      <c r="AG3" s="108" t="n">
        <v>8939303</v>
      </c>
      <c r="AH3" s="108" t="n">
        <v>2035210</v>
      </c>
      <c r="AI3" s="108" t="n">
        <v>19679440</v>
      </c>
      <c r="AJ3" s="108" t="n">
        <v>9835839</v>
      </c>
      <c r="AK3" s="108" t="n">
        <v>733392</v>
      </c>
      <c r="AL3" s="108" t="n">
        <v>11535554</v>
      </c>
      <c r="AM3" s="108" t="n">
        <v>3741741</v>
      </c>
      <c r="AN3" s="108" t="n">
        <v>3962335</v>
      </c>
      <c r="AO3" s="108" t="n">
        <v>12627085</v>
      </c>
      <c r="AP3" s="108" t="n">
        <v>1048170</v>
      </c>
      <c r="AQ3" s="108" t="n">
        <v>4764309</v>
      </c>
      <c r="AR3" s="108" t="n">
        <v>846823</v>
      </c>
      <c r="AS3" s="108" t="n">
        <v>6501978</v>
      </c>
      <c r="AT3" s="108" t="n">
        <v>26687381</v>
      </c>
      <c r="AU3" s="108" t="n">
        <v>2929426</v>
      </c>
      <c r="AV3" s="108" t="n">
        <v>616998</v>
      </c>
      <c r="AW3" s="108" t="n">
        <v>8258806</v>
      </c>
      <c r="AX3" s="108" t="n">
        <v>7084952</v>
      </c>
      <c r="AY3" s="108" t="n">
        <v>1825538</v>
      </c>
      <c r="AZ3" s="108" t="n">
        <v>5747235</v>
      </c>
      <c r="BA3" s="109" t="n">
        <v>571958</v>
      </c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</row>
    <row r="4" customFormat="false" ht="13.8" hidden="false" customHeight="false" outlineLevel="0" collapsed="false">
      <c r="A4" s="110" t="s">
        <v>26</v>
      </c>
      <c r="B4" s="111" t="n">
        <v>55614155</v>
      </c>
      <c r="C4" s="111" t="n">
        <v>190987</v>
      </c>
      <c r="D4" s="111" t="n">
        <v>59229</v>
      </c>
      <c r="E4" s="111" t="n">
        <v>2580502</v>
      </c>
      <c r="F4" s="111" t="n">
        <v>198872</v>
      </c>
      <c r="G4" s="111" t="n">
        <v>14785993</v>
      </c>
      <c r="H4" s="111" t="n">
        <v>1113735</v>
      </c>
      <c r="I4" s="111" t="n">
        <v>471761</v>
      </c>
      <c r="J4" s="111" t="n">
        <v>97128</v>
      </c>
      <c r="K4" s="111" t="n">
        <v>71130</v>
      </c>
      <c r="L4" s="111" t="n">
        <v>4916613</v>
      </c>
      <c r="M4" s="111" t="n">
        <v>959527</v>
      </c>
      <c r="N4" s="111" t="n">
        <v>124125</v>
      </c>
      <c r="O4" s="111" t="n">
        <v>204893</v>
      </c>
      <c r="P4" s="111" t="n">
        <v>2022381</v>
      </c>
      <c r="Q4" s="111" t="n">
        <v>557658</v>
      </c>
      <c r="R4" s="111" t="n">
        <v>158923</v>
      </c>
      <c r="S4" s="111" t="n">
        <v>331081</v>
      </c>
      <c r="T4" s="111" t="n">
        <v>193444</v>
      </c>
      <c r="U4" s="111" t="n">
        <v>273200</v>
      </c>
      <c r="V4" s="111" t="n">
        <v>18653</v>
      </c>
      <c r="W4" s="111" t="n">
        <v>501929</v>
      </c>
      <c r="X4" s="111" t="n">
        <v>724363</v>
      </c>
      <c r="Y4" s="111" t="n">
        <v>586219</v>
      </c>
      <c r="Z4" s="111" t="n">
        <v>299753</v>
      </c>
      <c r="AA4" s="111" t="n">
        <v>103324</v>
      </c>
      <c r="AB4" s="111" t="n">
        <v>218903</v>
      </c>
      <c r="AC4" s="111" t="n">
        <v>34329</v>
      </c>
      <c r="AD4" s="111" t="n">
        <v>214649</v>
      </c>
      <c r="AE4" s="111" t="n">
        <v>778860</v>
      </c>
      <c r="AF4" s="111" t="n">
        <v>38008</v>
      </c>
      <c r="AG4" s="111" t="n">
        <v>1660781</v>
      </c>
      <c r="AH4" s="111" t="n">
        <v>872616</v>
      </c>
      <c r="AI4" s="111" t="n">
        <v>3496932</v>
      </c>
      <c r="AJ4" s="111" t="n">
        <v>949082</v>
      </c>
      <c r="AK4" s="111" t="n">
        <v>22255</v>
      </c>
      <c r="AL4" s="111" t="n">
        <v>380055</v>
      </c>
      <c r="AM4" s="111" t="n">
        <v>407659</v>
      </c>
      <c r="AN4" s="111" t="n">
        <v>487819</v>
      </c>
      <c r="AO4" s="111" t="n">
        <v>938449</v>
      </c>
      <c r="AP4" s="111" t="n">
        <v>127888</v>
      </c>
      <c r="AQ4" s="111" t="n">
        <v>268905</v>
      </c>
      <c r="AR4" s="111" t="n">
        <v>18884</v>
      </c>
      <c r="AS4" s="111" t="n">
        <v>393366</v>
      </c>
      <c r="AT4" s="111" t="n">
        <v>10198522</v>
      </c>
      <c r="AU4" s="111" t="n">
        <v>360129</v>
      </c>
      <c r="AV4" s="111" t="n">
        <v>8379</v>
      </c>
      <c r="AW4" s="111" t="n">
        <v>701803</v>
      </c>
      <c r="AX4" s="111" t="n">
        <v>952560</v>
      </c>
      <c r="AY4" s="111" t="n">
        <v>21987</v>
      </c>
      <c r="AZ4" s="111" t="n">
        <v>466479</v>
      </c>
      <c r="BA4" s="112" t="n">
        <v>49433</v>
      </c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</row>
    <row r="5" customFormat="false" ht="13.8" hidden="false" customHeight="false" outlineLevel="0" collapsed="false">
      <c r="A5" s="113"/>
      <c r="B5" s="114" t="n">
        <f aca="false">B4/B3</f>
        <v>0.175900672967961</v>
      </c>
      <c r="C5" s="114" t="n">
        <f aca="false">C4/C3</f>
        <v>0.0400558891093627</v>
      </c>
      <c r="D5" s="114" t="n">
        <f aca="false">D4/D3</f>
        <v>0.0851384043502823</v>
      </c>
      <c r="E5" s="114" t="n">
        <f aca="false">E4/E3</f>
        <v>0.38762677661509</v>
      </c>
      <c r="F5" s="114" t="n">
        <f aca="false">F4/F3</f>
        <v>0.0686719583863236</v>
      </c>
      <c r="G5" s="114" t="n">
        <f aca="false">G4/G3</f>
        <v>0.38205387256717</v>
      </c>
      <c r="H5" s="114" t="n">
        <f aca="false">H4/H3</f>
        <v>0.207112646249997</v>
      </c>
      <c r="I5" s="114" t="n">
        <f aca="false">I4/I3</f>
        <v>0.131855560667236</v>
      </c>
      <c r="J5" s="114" t="n">
        <f aca="false">J4/J3</f>
        <v>0.104499499171023</v>
      </c>
      <c r="K5" s="114" t="n">
        <f aca="false">K4/K3</f>
        <v>0.108286266688995</v>
      </c>
      <c r="L5" s="114" t="n">
        <f aca="false">L4/L3</f>
        <v>0.249180811253054</v>
      </c>
      <c r="M5" s="114" t="n">
        <f aca="false">M4/M3</f>
        <v>0.0962886027908358</v>
      </c>
      <c r="N5" s="114" t="n">
        <f aca="false">N4/N3</f>
        <v>0.0909050296022662</v>
      </c>
      <c r="O5" s="114" t="n">
        <f aca="false">O4/O3</f>
        <v>0.127250798217062</v>
      </c>
      <c r="P5" s="114" t="n">
        <f aca="false">P4/P3</f>
        <v>0.158024034037372</v>
      </c>
      <c r="Q5" s="114" t="n">
        <f aca="false">Q4/Q3</f>
        <v>0.0860909628711129</v>
      </c>
      <c r="R5" s="114" t="n">
        <f aca="false">R4/R3</f>
        <v>0.0515852290893392</v>
      </c>
      <c r="S5" s="114" t="n">
        <f aca="false">S4/S3</f>
        <v>0.116048651395924</v>
      </c>
      <c r="T5" s="114" t="n">
        <f aca="false">T4/T3</f>
        <v>0.0448228209802797</v>
      </c>
      <c r="U5" s="114" t="n">
        <f aca="false">U4/U3</f>
        <v>0.0599579723583213</v>
      </c>
      <c r="V5" s="114" t="n">
        <f aca="false">V4/V3</f>
        <v>0.0143523587558776</v>
      </c>
      <c r="W5" s="114" t="n">
        <f aca="false">W4/W3</f>
        <v>0.0845157957445834</v>
      </c>
      <c r="X5" s="114" t="n">
        <f aca="false">X4/X3</f>
        <v>0.108793842110204</v>
      </c>
      <c r="Y5" s="114" t="n">
        <f aca="false">Y4/Y3</f>
        <v>0.0591757017221368</v>
      </c>
      <c r="Z5" s="114" t="n">
        <f aca="false">Z4/Z3</f>
        <v>0.0553201792891073</v>
      </c>
      <c r="AA5" s="114" t="n">
        <f aca="false">AA4/AA3</f>
        <v>0.0348443312538381</v>
      </c>
      <c r="AB5" s="114" t="n">
        <f aca="false">AB4/AB3</f>
        <v>0.0367207310093181</v>
      </c>
      <c r="AC5" s="114" t="n">
        <f aca="false">AC4/AC3</f>
        <v>0.0340203335140272</v>
      </c>
      <c r="AD5" s="114" t="n">
        <f aca="false">AD4/AD3</f>
        <v>0.114112480928002</v>
      </c>
      <c r="AE5" s="114" t="n">
        <f aca="false">AE4/AE3</f>
        <v>0.275856060131138</v>
      </c>
      <c r="AF5" s="114" t="n">
        <f aca="false">AF4/AF3</f>
        <v>0.0288009650839068</v>
      </c>
      <c r="AG5" s="114" t="n">
        <f aca="false">AG4/AG3</f>
        <v>0.185784171316265</v>
      </c>
      <c r="AH5" s="114" t="n">
        <f aca="false">AH4/AH3</f>
        <v>0.428759685732676</v>
      </c>
      <c r="AI5" s="114" t="n">
        <f aca="false">AI4/AI3</f>
        <v>0.177694690499323</v>
      </c>
      <c r="AJ5" s="114" t="n">
        <f aca="false">AJ4/AJ3</f>
        <v>0.09649222603176</v>
      </c>
      <c r="AK5" s="114" t="n">
        <f aca="false">AK4/AK3</f>
        <v>0.0303452996487554</v>
      </c>
      <c r="AL5" s="114" t="n">
        <f aca="false">AL4/AL3</f>
        <v>0.0329464020540323</v>
      </c>
      <c r="AM5" s="114" t="n">
        <f aca="false">AM4/AM3</f>
        <v>0.10894901597946</v>
      </c>
      <c r="AN5" s="114" t="n">
        <f aca="false">AN4/AN3</f>
        <v>0.123114022413552</v>
      </c>
      <c r="AO5" s="114" t="n">
        <f aca="false">AO4/AO3</f>
        <v>0.0743203201689068</v>
      </c>
      <c r="AP5" s="114" t="n">
        <f aca="false">AP4/AP3</f>
        <v>0.122010742532223</v>
      </c>
      <c r="AQ5" s="114" t="n">
        <f aca="false">AQ4/AQ3</f>
        <v>0.0564415532241926</v>
      </c>
      <c r="AR5" s="114" t="n">
        <f aca="false">AR4/AR3</f>
        <v>0.0222998194427879</v>
      </c>
      <c r="AS5" s="114" t="n">
        <f aca="false">AS4/AS3</f>
        <v>0.0604994357101793</v>
      </c>
      <c r="AT5" s="114" t="n">
        <f aca="false">AT4/AT3</f>
        <v>0.382147727422185</v>
      </c>
      <c r="AU5" s="114" t="n">
        <f aca="false">AU4/AU3</f>
        <v>0.122935005014634</v>
      </c>
      <c r="AV5" s="114" t="n">
        <f aca="false">AV4/AV3</f>
        <v>0.0135802709247032</v>
      </c>
      <c r="AW5" s="114" t="n">
        <f aca="false">AW4/AW3</f>
        <v>0.0849763270865062</v>
      </c>
      <c r="AX5" s="114" t="n">
        <f aca="false">AX4/AX3</f>
        <v>0.134448335006363</v>
      </c>
      <c r="AY5" s="114" t="n">
        <f aca="false">AY4/AY3</f>
        <v>0.0120441206920919</v>
      </c>
      <c r="AZ5" s="114" t="n">
        <f aca="false">AZ4/AZ3</f>
        <v>0.0811658127777966</v>
      </c>
      <c r="BA5" s="114" t="n">
        <f aca="false">BA4/BA3</f>
        <v>0.0864276747593355</v>
      </c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</row>
    <row r="6" customFormat="false" ht="13.8" hidden="false" customHeight="false" outlineLevel="0" collapsed="false">
      <c r="A6" s="110" t="s">
        <v>27</v>
      </c>
      <c r="B6" s="111" t="n">
        <v>35631428</v>
      </c>
      <c r="C6" s="111" t="n">
        <v>132287</v>
      </c>
      <c r="D6" s="111" t="n">
        <v>36782</v>
      </c>
      <c r="E6" s="111" t="n">
        <v>2355462</v>
      </c>
      <c r="F6" s="111" t="n">
        <v>120912</v>
      </c>
      <c r="G6" s="111" t="n">
        <v>12246879</v>
      </c>
      <c r="H6" s="111" t="n">
        <v>836431</v>
      </c>
      <c r="I6" s="111" t="n">
        <v>30803</v>
      </c>
      <c r="J6" s="111" t="n">
        <v>46234</v>
      </c>
      <c r="K6" s="111" t="n">
        <v>13336</v>
      </c>
      <c r="L6" s="111" t="n">
        <v>692917</v>
      </c>
      <c r="M6" s="111" t="n">
        <v>621677</v>
      </c>
      <c r="N6" s="111" t="n">
        <v>33556</v>
      </c>
      <c r="O6" s="111" t="n">
        <v>176856</v>
      </c>
      <c r="P6" s="111" t="n">
        <v>1740682</v>
      </c>
      <c r="Q6" s="111" t="n">
        <v>421670</v>
      </c>
      <c r="R6" s="111" t="n">
        <v>121898</v>
      </c>
      <c r="S6" s="111" t="n">
        <v>285690</v>
      </c>
      <c r="T6" s="111" t="n">
        <v>143247</v>
      </c>
      <c r="U6" s="111" t="n">
        <v>106058</v>
      </c>
      <c r="V6" s="111" t="n">
        <v>8383</v>
      </c>
      <c r="W6" s="111" t="n">
        <v>81945</v>
      </c>
      <c r="X6" s="111" t="n">
        <v>50117</v>
      </c>
      <c r="Y6" s="111" t="n">
        <v>437519</v>
      </c>
      <c r="Z6" s="111" t="n">
        <v>221908</v>
      </c>
      <c r="AA6" s="111" t="n">
        <v>55147</v>
      </c>
      <c r="AB6" s="111" t="n">
        <v>176278</v>
      </c>
      <c r="AC6" s="111" t="n">
        <v>28056</v>
      </c>
      <c r="AD6" s="111" t="n">
        <v>163633</v>
      </c>
      <c r="AE6" s="111" t="n">
        <v>631782</v>
      </c>
      <c r="AF6" s="111" t="n">
        <v>5926</v>
      </c>
      <c r="AG6" s="111" t="n">
        <v>263472</v>
      </c>
      <c r="AH6" s="111" t="n">
        <v>540450</v>
      </c>
      <c r="AI6" s="111" t="n">
        <v>451227</v>
      </c>
      <c r="AJ6" s="111" t="n">
        <v>502565</v>
      </c>
      <c r="AK6" s="111" t="n">
        <v>17056</v>
      </c>
      <c r="AL6" s="111" t="n">
        <v>199738</v>
      </c>
      <c r="AM6" s="111" t="n">
        <v>345494</v>
      </c>
      <c r="AN6" s="111" t="n">
        <v>410311</v>
      </c>
      <c r="AO6" s="111" t="n">
        <v>122330</v>
      </c>
      <c r="AP6" s="111" t="n">
        <v>11947</v>
      </c>
      <c r="AQ6" s="111" t="n">
        <v>160743</v>
      </c>
      <c r="AR6" s="111" t="n">
        <v>12576</v>
      </c>
      <c r="AS6" s="111" t="n">
        <v>220700</v>
      </c>
      <c r="AT6" s="111" t="n">
        <v>8747864</v>
      </c>
      <c r="AU6" s="111" t="n">
        <v>274179</v>
      </c>
      <c r="AV6" s="111" t="n">
        <v>1460</v>
      </c>
      <c r="AW6" s="111" t="n">
        <v>160411</v>
      </c>
      <c r="AX6" s="111" t="n">
        <v>796331</v>
      </c>
      <c r="AY6" s="111" t="n">
        <v>12110</v>
      </c>
      <c r="AZ6" s="111" t="n">
        <v>320840</v>
      </c>
      <c r="BA6" s="112" t="n">
        <v>35553</v>
      </c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</row>
    <row r="7" customFormat="false" ht="13.8" hidden="false" customHeight="false" outlineLevel="0" collapsed="false">
      <c r="A7" s="113"/>
      <c r="B7" s="115" t="n">
        <f aca="false">B6/B3</f>
        <v>0.112697786453996</v>
      </c>
      <c r="C7" s="115" t="n">
        <f aca="false">C6/C3</f>
        <v>0.0277446810652572</v>
      </c>
      <c r="D7" s="115" t="n">
        <f aca="false">D6/D3</f>
        <v>0.052872086120179</v>
      </c>
      <c r="E7" s="115" t="n">
        <f aca="false">E6/E3</f>
        <v>0.353822683531861</v>
      </c>
      <c r="F7" s="115" t="n">
        <f aca="false">F6/F3</f>
        <v>0.041751799310145</v>
      </c>
      <c r="G7" s="115" t="n">
        <f aca="false">G6/G3</f>
        <v>0.316445946431298</v>
      </c>
      <c r="H7" s="115" t="n">
        <f aca="false">H6/H3</f>
        <v>0.15554457551889</v>
      </c>
      <c r="I7" s="115" t="n">
        <f aca="false">I6/I3</f>
        <v>0.00860933149461885</v>
      </c>
      <c r="J7" s="115" t="n">
        <f aca="false">J6/J3</f>
        <v>0.0497429149645116</v>
      </c>
      <c r="K7" s="115" t="n">
        <f aca="false">K6/K3</f>
        <v>0.0203023429293467</v>
      </c>
      <c r="L7" s="115" t="n">
        <f aca="false">L6/L3</f>
        <v>0.0351180009878818</v>
      </c>
      <c r="M7" s="115" t="n">
        <f aca="false">M6/M3</f>
        <v>0.0623853312279888</v>
      </c>
      <c r="N7" s="115" t="n">
        <f aca="false">N6/N3</f>
        <v>0.0245753004900999</v>
      </c>
      <c r="O7" s="115" t="n">
        <f aca="false">O6/O3</f>
        <v>0.109838145614914</v>
      </c>
      <c r="P7" s="115" t="n">
        <f aca="false">P6/P3</f>
        <v>0.136012745183148</v>
      </c>
      <c r="Q7" s="115" t="n">
        <f aca="false">Q6/Q3</f>
        <v>0.0650972035079962</v>
      </c>
      <c r="R7" s="115" t="n">
        <f aca="false">R6/R3</f>
        <v>0.0395671882328692</v>
      </c>
      <c r="S7" s="115" t="n">
        <f aca="false">S6/S3</f>
        <v>0.100138453180042</v>
      </c>
      <c r="T7" s="115" t="n">
        <f aca="false">T6/T3</f>
        <v>0.0331916970128932</v>
      </c>
      <c r="U7" s="115" t="n">
        <f aca="false">U6/U3</f>
        <v>0.0232760711287659</v>
      </c>
      <c r="V7" s="115" t="n">
        <f aca="false">V6/V3</f>
        <v>0.00645021301938142</v>
      </c>
      <c r="W7" s="115" t="n">
        <f aca="false">W6/W3</f>
        <v>0.0137980608458365</v>
      </c>
      <c r="X7" s="115" t="n">
        <f aca="false">X6/X3</f>
        <v>0.00752719421759129</v>
      </c>
      <c r="Y7" s="115" t="n">
        <f aca="false">Y6/Y3</f>
        <v>0.0441652246716118</v>
      </c>
      <c r="Z7" s="115" t="n">
        <f aca="false">Z6/Z3</f>
        <v>0.0409536863540556</v>
      </c>
      <c r="AA7" s="115" t="n">
        <f aca="false">AA6/AA3</f>
        <v>0.018597424951177</v>
      </c>
      <c r="AB7" s="115" t="n">
        <f aca="false">AB6/AB3</f>
        <v>0.0295704354022584</v>
      </c>
      <c r="AC7" s="115" t="n">
        <f aca="false">AC6/AC3</f>
        <v>0.0278037366969486</v>
      </c>
      <c r="AD7" s="115" t="n">
        <f aca="false">AD6/AD3</f>
        <v>0.0869911697314769</v>
      </c>
      <c r="AE7" s="115" t="n">
        <f aca="false">AE6/AE3</f>
        <v>0.223764082610188</v>
      </c>
      <c r="AF7" s="115" t="n">
        <f aca="false">AF6/AF3</f>
        <v>0.00449048934664365</v>
      </c>
      <c r="AG7" s="115" t="n">
        <f aca="false">AG6/AG3</f>
        <v>0.029473438812847</v>
      </c>
      <c r="AH7" s="115" t="n">
        <f aca="false">AH6/AH3</f>
        <v>0.265549992384078</v>
      </c>
      <c r="AI7" s="115" t="n">
        <f aca="false">AI6/AI3</f>
        <v>0.0229288536665677</v>
      </c>
      <c r="AJ7" s="115" t="n">
        <f aca="false">AJ6/AJ3</f>
        <v>0.0510952853132305</v>
      </c>
      <c r="AK7" s="115" t="n">
        <f aca="false">AK6/AK3</f>
        <v>0.0232563213124768</v>
      </c>
      <c r="AL7" s="115" t="n">
        <f aca="false">AL6/AL3</f>
        <v>0.0173149898132331</v>
      </c>
      <c r="AM7" s="115" t="n">
        <f aca="false">AM6/AM3</f>
        <v>0.092335092140263</v>
      </c>
      <c r="AN7" s="115" t="n">
        <f aca="false">AN6/AN3</f>
        <v>0.103552829329171</v>
      </c>
      <c r="AO7" s="115" t="n">
        <f aca="false">AO6/AO3</f>
        <v>0.00968790500737106</v>
      </c>
      <c r="AP7" s="115" t="n">
        <f aca="false">AP6/AP3</f>
        <v>0.0113979602545389</v>
      </c>
      <c r="AQ7" s="115" t="n">
        <f aca="false">AQ6/AQ3</f>
        <v>0.0337389955185526</v>
      </c>
      <c r="AR7" s="115" t="n">
        <f aca="false">AR6/AR3</f>
        <v>0.0148508011709649</v>
      </c>
      <c r="AS7" s="115" t="n">
        <f aca="false">AS6/AS3</f>
        <v>0.0339435168805554</v>
      </c>
      <c r="AT7" s="115" t="n">
        <f aca="false">AT6/AT3</f>
        <v>0.327790276610507</v>
      </c>
      <c r="AU7" s="115" t="n">
        <f aca="false">AU6/AU3</f>
        <v>0.0935947861458183</v>
      </c>
      <c r="AV7" s="115" t="n">
        <f aca="false">AV6/AV3</f>
        <v>0.00236629616303456</v>
      </c>
      <c r="AW7" s="115" t="n">
        <f aca="false">AW6/AW3</f>
        <v>0.0194230255559944</v>
      </c>
      <c r="AX7" s="115" t="n">
        <f aca="false">AX6/AX3</f>
        <v>0.112397515184295</v>
      </c>
      <c r="AY7" s="115" t="n">
        <f aca="false">AY6/AY3</f>
        <v>0.00663366087148008</v>
      </c>
      <c r="AZ7" s="115" t="n">
        <f aca="false">AZ6/AZ3</f>
        <v>0.0558251054637578</v>
      </c>
      <c r="BA7" s="115" t="n">
        <f aca="false">BA6/BA3</f>
        <v>0.062160158613045</v>
      </c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</row>
    <row r="8" customFormat="false" ht="13.8" hidden="false" customHeight="false" outlineLevel="0" collapsed="false">
      <c r="A8" s="116" t="s">
        <v>28</v>
      </c>
      <c r="B8" s="117" t="n">
        <v>23547146</v>
      </c>
      <c r="C8" s="117" t="n">
        <v>70610</v>
      </c>
      <c r="D8" s="117" t="n">
        <v>31238</v>
      </c>
      <c r="E8" s="117" t="n">
        <v>1612544</v>
      </c>
      <c r="F8" s="117" t="n">
        <v>63183</v>
      </c>
      <c r="G8" s="117" t="n">
        <v>8141557</v>
      </c>
      <c r="H8" s="117" t="n">
        <v>545321</v>
      </c>
      <c r="I8" s="117" t="n">
        <v>14771</v>
      </c>
      <c r="J8" s="117" t="n">
        <v>20322</v>
      </c>
      <c r="K8" s="117" t="n">
        <v>5753</v>
      </c>
      <c r="L8" s="117" t="n">
        <v>339904</v>
      </c>
      <c r="M8" s="117" t="n">
        <v>320627</v>
      </c>
      <c r="N8" s="117" t="n">
        <v>28651</v>
      </c>
      <c r="O8" s="117" t="n">
        <v>110608</v>
      </c>
      <c r="P8" s="117" t="n">
        <v>1048290</v>
      </c>
      <c r="Q8" s="117" t="n">
        <v>270221</v>
      </c>
      <c r="R8" s="117" t="n">
        <v>83317</v>
      </c>
      <c r="S8" s="117" t="n">
        <v>189241</v>
      </c>
      <c r="T8" s="117" t="n">
        <v>89501</v>
      </c>
      <c r="U8" s="117" t="n">
        <v>69873</v>
      </c>
      <c r="V8" s="117" t="n">
        <v>7780</v>
      </c>
      <c r="W8" s="117" t="n">
        <v>41307</v>
      </c>
      <c r="X8" s="117" t="n">
        <v>31543</v>
      </c>
      <c r="Y8" s="117" t="n">
        <v>346410</v>
      </c>
      <c r="Z8" s="117" t="n">
        <v>145797</v>
      </c>
      <c r="AA8" s="117" t="n">
        <v>23893</v>
      </c>
      <c r="AB8" s="117" t="n">
        <v>144695</v>
      </c>
      <c r="AC8" s="117" t="n">
        <v>25635</v>
      </c>
      <c r="AD8" s="117" t="n">
        <v>105605</v>
      </c>
      <c r="AE8" s="117" t="n">
        <v>401520</v>
      </c>
      <c r="AF8" s="117" t="n">
        <v>5452</v>
      </c>
      <c r="AG8" s="117" t="n">
        <v>111077</v>
      </c>
      <c r="AH8" s="117" t="n">
        <v>417302</v>
      </c>
      <c r="AI8" s="117" t="n">
        <v>228758</v>
      </c>
      <c r="AJ8" s="117" t="n">
        <v>268388</v>
      </c>
      <c r="AK8" s="117" t="n">
        <v>11208</v>
      </c>
      <c r="AL8" s="117" t="n">
        <v>158422</v>
      </c>
      <c r="AM8" s="117" t="n">
        <v>211034</v>
      </c>
      <c r="AN8" s="117" t="n">
        <v>271982</v>
      </c>
      <c r="AO8" s="117" t="n">
        <v>69469</v>
      </c>
      <c r="AP8" s="117" t="n">
        <v>7943</v>
      </c>
      <c r="AQ8" s="117" t="n">
        <v>81411</v>
      </c>
      <c r="AR8" s="117" t="n">
        <v>10697</v>
      </c>
      <c r="AS8" s="117" t="n">
        <v>124906</v>
      </c>
      <c r="AT8" s="117" t="n">
        <v>6188730</v>
      </c>
      <c r="AU8" s="117" t="n">
        <v>177825</v>
      </c>
      <c r="AV8" s="117" t="n">
        <v>1273</v>
      </c>
      <c r="AW8" s="117" t="n">
        <v>103755</v>
      </c>
      <c r="AX8" s="117" t="n">
        <v>515767</v>
      </c>
      <c r="AY8" s="117" t="n">
        <v>9791</v>
      </c>
      <c r="AZ8" s="117" t="n">
        <v>213818</v>
      </c>
      <c r="BA8" s="118" t="n">
        <v>28421</v>
      </c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</row>
    <row r="9" customFormat="false" ht="13.8" hidden="false" customHeight="false" outlineLevel="0" collapsed="false">
      <c r="A9" s="116" t="s">
        <v>29</v>
      </c>
      <c r="B9" s="117" t="n">
        <v>11823588</v>
      </c>
      <c r="C9" s="117" t="n">
        <v>59951</v>
      </c>
      <c r="D9" s="117" t="n">
        <v>5114</v>
      </c>
      <c r="E9" s="117" t="n">
        <v>732219</v>
      </c>
      <c r="F9" s="117" t="n">
        <v>56980</v>
      </c>
      <c r="G9" s="117" t="n">
        <v>4027979</v>
      </c>
      <c r="H9" s="117" t="n">
        <v>286626</v>
      </c>
      <c r="I9" s="117" t="n">
        <v>15370</v>
      </c>
      <c r="J9" s="117" t="n">
        <v>25913</v>
      </c>
      <c r="K9" s="117" t="n">
        <v>6266</v>
      </c>
      <c r="L9" s="117" t="n">
        <v>325435</v>
      </c>
      <c r="M9" s="117" t="n">
        <v>298448</v>
      </c>
      <c r="N9" s="117" t="n">
        <v>3466</v>
      </c>
      <c r="O9" s="117" t="n">
        <v>66248</v>
      </c>
      <c r="P9" s="117" t="n">
        <v>681142</v>
      </c>
      <c r="Q9" s="117" t="n">
        <v>148851</v>
      </c>
      <c r="R9" s="117" t="n">
        <v>38003</v>
      </c>
      <c r="S9" s="117" t="n">
        <v>95602</v>
      </c>
      <c r="T9" s="117" t="n">
        <v>50732</v>
      </c>
      <c r="U9" s="117" t="n">
        <v>34347</v>
      </c>
      <c r="V9" s="117" t="n">
        <v>603</v>
      </c>
      <c r="W9" s="117" t="n">
        <v>38971</v>
      </c>
      <c r="X9" s="117" t="n">
        <v>16982</v>
      </c>
      <c r="Y9" s="117" t="n">
        <v>88011</v>
      </c>
      <c r="Z9" s="117" t="n">
        <v>76111</v>
      </c>
      <c r="AA9" s="117" t="n">
        <v>23453</v>
      </c>
      <c r="AB9" s="117" t="n">
        <v>31583</v>
      </c>
      <c r="AC9" s="117" t="n">
        <v>2259</v>
      </c>
      <c r="AD9" s="117" t="n">
        <v>56521</v>
      </c>
      <c r="AE9" s="117" t="n">
        <v>219404</v>
      </c>
      <c r="AF9" s="117" t="n">
        <v>474</v>
      </c>
      <c r="AG9" s="117" t="n">
        <v>146590</v>
      </c>
      <c r="AH9" s="117" t="n">
        <v>121139</v>
      </c>
      <c r="AI9" s="117" t="n">
        <v>220553</v>
      </c>
      <c r="AJ9" s="117" t="n">
        <v>231107</v>
      </c>
      <c r="AK9" s="117" t="n">
        <v>5567</v>
      </c>
      <c r="AL9" s="117" t="n">
        <v>41316</v>
      </c>
      <c r="AM9" s="117" t="n">
        <v>133057</v>
      </c>
      <c r="AN9" s="117" t="n">
        <v>136440</v>
      </c>
      <c r="AO9" s="117" t="n">
        <v>52861</v>
      </c>
      <c r="AP9" s="117" t="n">
        <v>3533</v>
      </c>
      <c r="AQ9" s="117" t="n">
        <v>76023</v>
      </c>
      <c r="AR9" s="117" t="n">
        <v>1879</v>
      </c>
      <c r="AS9" s="117" t="n">
        <v>94661</v>
      </c>
      <c r="AT9" s="117" t="n">
        <v>2512881</v>
      </c>
      <c r="AU9" s="117" t="n">
        <v>93734</v>
      </c>
      <c r="AV9" s="117" t="n">
        <v>187</v>
      </c>
      <c r="AW9" s="117" t="n">
        <v>46159</v>
      </c>
      <c r="AX9" s="117" t="n">
        <v>279321</v>
      </c>
      <c r="AY9" s="117" t="n">
        <v>2319</v>
      </c>
      <c r="AZ9" s="117" t="n">
        <v>104345</v>
      </c>
      <c r="BA9" s="118" t="n">
        <v>6852</v>
      </c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</row>
    <row r="10" customFormat="false" ht="13.8" hidden="false" customHeight="true" outlineLevel="0" collapsed="false">
      <c r="A10" s="116" t="s">
        <v>103</v>
      </c>
      <c r="B10" s="111" t="n">
        <v>22451333</v>
      </c>
      <c r="C10" s="111" t="n">
        <v>110421</v>
      </c>
      <c r="D10" s="111" t="n">
        <v>26923</v>
      </c>
      <c r="E10" s="111" t="n">
        <v>724568</v>
      </c>
      <c r="F10" s="111" t="n">
        <v>112264</v>
      </c>
      <c r="G10" s="111" t="n">
        <v>4961505</v>
      </c>
      <c r="H10" s="111" t="n">
        <v>385464</v>
      </c>
      <c r="I10" s="111" t="n">
        <v>248089</v>
      </c>
      <c r="J10" s="111" t="n">
        <v>51939</v>
      </c>
      <c r="K10" s="111" t="n">
        <v>66275</v>
      </c>
      <c r="L10" s="111" t="n">
        <v>1759843</v>
      </c>
      <c r="M10" s="111" t="n">
        <v>653314</v>
      </c>
      <c r="N10" s="111" t="n">
        <v>105646</v>
      </c>
      <c r="O10" s="111" t="n">
        <v>71888</v>
      </c>
      <c r="P10" s="111" t="n">
        <v>913959</v>
      </c>
      <c r="Q10" s="111" t="n">
        <v>229863</v>
      </c>
      <c r="R10" s="111" t="n">
        <v>101198</v>
      </c>
      <c r="S10" s="111" t="n">
        <v>154465</v>
      </c>
      <c r="T10" s="111" t="n">
        <v>144465</v>
      </c>
      <c r="U10" s="111" t="n">
        <v>127281</v>
      </c>
      <c r="V10" s="111" t="n">
        <v>21799</v>
      </c>
      <c r="W10" s="111" t="n">
        <v>438084</v>
      </c>
      <c r="X10" s="111" t="n">
        <v>568068</v>
      </c>
      <c r="Y10" s="111" t="n">
        <v>397570</v>
      </c>
      <c r="Z10" s="111" t="n">
        <v>250412</v>
      </c>
      <c r="AA10" s="111" t="n">
        <v>65448</v>
      </c>
      <c r="AB10" s="111" t="n">
        <v>76108</v>
      </c>
      <c r="AC10" s="111" t="n">
        <v>8867</v>
      </c>
      <c r="AD10" s="111" t="n">
        <v>101902</v>
      </c>
      <c r="AE10" s="111" t="n">
        <v>287135</v>
      </c>
      <c r="AF10" s="111" t="n">
        <v>32958</v>
      </c>
      <c r="AG10" s="111" t="n">
        <v>912240</v>
      </c>
      <c r="AH10" s="111" t="n">
        <v>133087</v>
      </c>
      <c r="AI10" s="111" t="n">
        <v>2020629</v>
      </c>
      <c r="AJ10" s="111" t="n">
        <v>518297</v>
      </c>
      <c r="AK10" s="111" t="n">
        <v>21046</v>
      </c>
      <c r="AL10" s="111" t="n">
        <v>234027</v>
      </c>
      <c r="AM10" s="111" t="n">
        <v>168785</v>
      </c>
      <c r="AN10" s="111" t="n">
        <v>256557</v>
      </c>
      <c r="AO10" s="111" t="n">
        <v>441686</v>
      </c>
      <c r="AP10" s="111" t="n">
        <v>68501</v>
      </c>
      <c r="AQ10" s="111" t="n">
        <v>117190</v>
      </c>
      <c r="AR10" s="111" t="n">
        <v>6052</v>
      </c>
      <c r="AS10" s="111" t="n">
        <v>207814</v>
      </c>
      <c r="AT10" s="111" t="n">
        <v>2937612</v>
      </c>
      <c r="AU10" s="111" t="n">
        <v>143246</v>
      </c>
      <c r="AV10" s="111" t="n">
        <v>10579</v>
      </c>
      <c r="AW10" s="111" t="n">
        <v>427842</v>
      </c>
      <c r="AX10" s="111" t="n">
        <v>475534</v>
      </c>
      <c r="AY10" s="111" t="n">
        <v>14813</v>
      </c>
      <c r="AZ10" s="111" t="n">
        <v>127624</v>
      </c>
      <c r="BA10" s="112" t="n">
        <v>10451</v>
      </c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</row>
    <row r="11" customFormat="false" ht="13.8" hidden="false" customHeight="false" outlineLevel="0" collapsed="false">
      <c r="A11" s="116"/>
      <c r="B11" s="119" t="n">
        <f aca="false">B10/B3</f>
        <v>0.0710107810453614</v>
      </c>
      <c r="C11" s="119" t="n">
        <f aca="false">C10/C3</f>
        <v>0.0231587036360849</v>
      </c>
      <c r="D11" s="119" t="n">
        <f aca="false">D10/D3</f>
        <v>0.0387003201189054</v>
      </c>
      <c r="E11" s="119" t="n">
        <f aca="false">E10/E3</f>
        <v>0.108840046734489</v>
      </c>
      <c r="F11" s="119" t="n">
        <f aca="false">F10/F3</f>
        <v>0.0387655815614176</v>
      </c>
      <c r="G11" s="119" t="n">
        <f aca="false">G10/G3</f>
        <v>0.128199857730988</v>
      </c>
      <c r="H11" s="119" t="n">
        <f aca="false">H10/H3</f>
        <v>0.0716817457241704</v>
      </c>
      <c r="I11" s="119" t="n">
        <f aca="false">I10/I3</f>
        <v>0.0693400136729701</v>
      </c>
      <c r="J11" s="119" t="n">
        <f aca="false">J10/J3</f>
        <v>0.0558808941545566</v>
      </c>
      <c r="K11" s="119" t="n">
        <f aca="false">K10/K3</f>
        <v>0.100895154292326</v>
      </c>
      <c r="L11" s="119" t="n">
        <f aca="false">L10/L3</f>
        <v>0.0891913002748047</v>
      </c>
      <c r="M11" s="119" t="n">
        <f aca="false">M10/M3</f>
        <v>0.0655601064312855</v>
      </c>
      <c r="N11" s="119" t="n">
        <f aca="false">N10/N3</f>
        <v>0.0773716234228481</v>
      </c>
      <c r="O11" s="119" t="n">
        <f aca="false">O10/O3</f>
        <v>0.0446467443115584</v>
      </c>
      <c r="P11" s="119" t="n">
        <f aca="false">P10/P3</f>
        <v>0.0714145792136902</v>
      </c>
      <c r="Q11" s="119" t="n">
        <f aca="false">Q10/Q3</f>
        <v>0.0354861348684007</v>
      </c>
      <c r="R11" s="119" t="n">
        <f aca="false">R10/R3</f>
        <v>0.0328481215015004</v>
      </c>
      <c r="S11" s="119" t="n">
        <f aca="false">S10/S3</f>
        <v>0.0541422036839061</v>
      </c>
      <c r="T11" s="119" t="n">
        <f aca="false">T10/T3</f>
        <v>0.0334739192371751</v>
      </c>
      <c r="U11" s="119" t="n">
        <f aca="false">U10/U3</f>
        <v>0.0279337872611255</v>
      </c>
      <c r="V11" s="119" t="n">
        <f aca="false">V10/V3</f>
        <v>0.0167730160574371</v>
      </c>
      <c r="W11" s="119" t="n">
        <f aca="false">W10/W3</f>
        <v>0.0737654486251444</v>
      </c>
      <c r="X11" s="119" t="n">
        <f aca="false">X10/X3</f>
        <v>0.0853195156294002</v>
      </c>
      <c r="Y11" s="119" t="n">
        <f aca="false">Y10/Y3</f>
        <v>0.0401325848081859</v>
      </c>
      <c r="Z11" s="119" t="n">
        <f aca="false">Z10/Z3</f>
        <v>0.0462141721221937</v>
      </c>
      <c r="AA11" s="119" t="n">
        <f aca="false">AA10/AA3</f>
        <v>0.0220712689394642</v>
      </c>
      <c r="AB11" s="119" t="n">
        <f aca="false">AB10/AB3</f>
        <v>0.01276703103958</v>
      </c>
      <c r="AC11" s="119" t="n">
        <f aca="false">AC10/AC3</f>
        <v>0.00878727307142298</v>
      </c>
      <c r="AD11" s="119" t="n">
        <f aca="false">AD10/AD3</f>
        <v>0.0541735113209252</v>
      </c>
      <c r="AE11" s="119" t="n">
        <f aca="false">AE10/AE3</f>
        <v>0.101697262442229</v>
      </c>
      <c r="AF11" s="119" t="n">
        <f aca="false">AF10/AF3</f>
        <v>0.0249742740274521</v>
      </c>
      <c r="AG11" s="119" t="n">
        <f aca="false">AG10/AG3</f>
        <v>0.102048224565159</v>
      </c>
      <c r="AH11" s="119" t="n">
        <f aca="false">AH10/AH3</f>
        <v>0.0653922691024513</v>
      </c>
      <c r="AI11" s="119" t="n">
        <f aca="false">AI10/AI3</f>
        <v>0.102677159512669</v>
      </c>
      <c r="AJ11" s="119" t="n">
        <f aca="false">AJ10/AJ3</f>
        <v>0.0526947421567189</v>
      </c>
      <c r="AK11" s="119" t="n">
        <f aca="false">AK10/AK3</f>
        <v>0.0286967951654777</v>
      </c>
      <c r="AL11" s="119" t="n">
        <f aca="false">AL10/AL3</f>
        <v>0.0202874521674468</v>
      </c>
      <c r="AM11" s="119" t="n">
        <f aca="false">AM10/AM3</f>
        <v>0.0451086806916887</v>
      </c>
      <c r="AN11" s="119" t="n">
        <f aca="false">AN10/AN3</f>
        <v>0.0647489422272473</v>
      </c>
      <c r="AO11" s="119" t="n">
        <f aca="false">AO10/AO3</f>
        <v>0.0349792529312981</v>
      </c>
      <c r="AP11" s="119" t="n">
        <f aca="false">AP10/AP3</f>
        <v>0.065352948472099</v>
      </c>
      <c r="AQ11" s="119" t="n">
        <f aca="false">AQ10/AQ3</f>
        <v>0.0245974809778291</v>
      </c>
      <c r="AR11" s="119" t="n">
        <f aca="false">AR10/AR3</f>
        <v>0.00714671188666345</v>
      </c>
      <c r="AS11" s="119" t="n">
        <f aca="false">AS10/AS3</f>
        <v>0.0319616584368634</v>
      </c>
      <c r="AT11" s="119" t="n">
        <f aca="false">AT10/AT3</f>
        <v>0.110074945158538</v>
      </c>
      <c r="AU11" s="119" t="n">
        <f aca="false">AU10/AU3</f>
        <v>0.0488989993261479</v>
      </c>
      <c r="AV11" s="119" t="n">
        <f aca="false">AV10/AV3</f>
        <v>0.017145922677221</v>
      </c>
      <c r="AW11" s="119" t="n">
        <f aca="false">AW10/AW3</f>
        <v>0.0518043407243129</v>
      </c>
      <c r="AX11" s="119" t="n">
        <f aca="false">AX10/AX3</f>
        <v>0.067118873917565</v>
      </c>
      <c r="AY11" s="119" t="n">
        <f aca="false">AY10/AY3</f>
        <v>0.00811432027161308</v>
      </c>
      <c r="AZ11" s="119" t="n">
        <f aca="false">AZ10/AZ3</f>
        <v>0.0222061565257032</v>
      </c>
      <c r="BA11" s="119" t="n">
        <f aca="false">BA10/BA3</f>
        <v>0.0182723206948762</v>
      </c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</row>
    <row r="12" customFormat="false" ht="23.85" hidden="false" customHeight="false" outlineLevel="0" collapsed="false">
      <c r="A12" s="120" t="s">
        <v>30</v>
      </c>
      <c r="B12" s="121" t="n">
        <v>12211129</v>
      </c>
      <c r="C12" s="121" t="n">
        <v>61826</v>
      </c>
      <c r="D12" s="121" t="n">
        <v>5114</v>
      </c>
      <c r="E12" s="121" t="n">
        <v>736838</v>
      </c>
      <c r="F12" s="121" t="n">
        <v>58336</v>
      </c>
      <c r="G12" s="121" t="n">
        <v>4153923</v>
      </c>
      <c r="H12" s="121" t="n">
        <v>329574</v>
      </c>
      <c r="I12" s="121" t="n">
        <v>16573</v>
      </c>
      <c r="J12" s="121" t="n">
        <v>26852</v>
      </c>
      <c r="K12" s="121" t="n">
        <v>6607</v>
      </c>
      <c r="L12" s="121" t="n">
        <v>339436</v>
      </c>
      <c r="M12" s="121" t="n">
        <v>299916</v>
      </c>
      <c r="N12" s="121" t="n">
        <v>3466</v>
      </c>
      <c r="O12" s="121" t="n">
        <v>70651</v>
      </c>
      <c r="P12" s="121" t="n">
        <v>690963</v>
      </c>
      <c r="Q12" s="121" t="n">
        <v>157833</v>
      </c>
      <c r="R12" s="121" t="n">
        <v>38003</v>
      </c>
      <c r="S12" s="121" t="n">
        <v>95602</v>
      </c>
      <c r="T12" s="121" t="n">
        <v>50732</v>
      </c>
      <c r="U12" s="121" t="n">
        <v>35364</v>
      </c>
      <c r="V12" s="121" t="n">
        <v>603</v>
      </c>
      <c r="W12" s="121" t="n">
        <v>43201</v>
      </c>
      <c r="X12" s="121" t="n">
        <v>16982</v>
      </c>
      <c r="Y12" s="121" t="n">
        <v>92850</v>
      </c>
      <c r="Z12" s="121" t="n">
        <v>79758</v>
      </c>
      <c r="AA12" s="121" t="n">
        <v>23453</v>
      </c>
      <c r="AB12" s="121" t="n">
        <v>31583</v>
      </c>
      <c r="AC12" s="121" t="n">
        <v>2639</v>
      </c>
      <c r="AD12" s="121" t="n">
        <v>58682</v>
      </c>
      <c r="AE12" s="121" t="n">
        <v>227518</v>
      </c>
      <c r="AF12" s="121" t="n">
        <v>474</v>
      </c>
      <c r="AG12" s="121" t="n">
        <v>146590</v>
      </c>
      <c r="AH12" s="121" t="n">
        <v>132019</v>
      </c>
      <c r="AI12" s="121" t="n">
        <v>225462</v>
      </c>
      <c r="AJ12" s="121" t="n">
        <v>240347</v>
      </c>
      <c r="AK12" s="121" t="n">
        <v>7810</v>
      </c>
      <c r="AL12" s="121" t="n">
        <v>43569</v>
      </c>
      <c r="AM12" s="121" t="n">
        <v>137674</v>
      </c>
      <c r="AN12" s="121" t="n">
        <v>142007</v>
      </c>
      <c r="AO12" s="121" t="n">
        <v>68095</v>
      </c>
      <c r="AP12" s="121" t="n">
        <v>4298</v>
      </c>
      <c r="AQ12" s="121" t="n">
        <v>78037</v>
      </c>
      <c r="AR12" s="121" t="n">
        <v>1879</v>
      </c>
      <c r="AS12" s="121" t="n">
        <v>96123</v>
      </c>
      <c r="AT12" s="121" t="n">
        <v>2576729</v>
      </c>
      <c r="AU12" s="121" t="n">
        <v>100025</v>
      </c>
      <c r="AV12" s="121" t="n">
        <v>187</v>
      </c>
      <c r="AW12" s="121" t="n">
        <v>47512</v>
      </c>
      <c r="AX12" s="121" t="n">
        <v>289733</v>
      </c>
      <c r="AY12" s="121" t="n">
        <v>2922</v>
      </c>
      <c r="AZ12" s="121" t="n">
        <v>107486</v>
      </c>
      <c r="BA12" s="122" t="n">
        <v>7273</v>
      </c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</row>
    <row r="13" customFormat="false" ht="13.8" hidden="false" customHeight="false" outlineLevel="0" collapsed="false">
      <c r="A13" s="123" t="s">
        <v>32</v>
      </c>
      <c r="B13" s="124" t="n">
        <f aca="false">B12/B3</f>
        <v>0.0386222861571588</v>
      </c>
      <c r="C13" s="124" t="n">
        <f aca="false">C12/C3</f>
        <v>0.0129668270619229</v>
      </c>
      <c r="D13" s="124" t="n">
        <f aca="false">D12/D3</f>
        <v>0.00735109152353312</v>
      </c>
      <c r="E13" s="124" t="n">
        <f aca="false">E12/E3</f>
        <v>0.110683168944457</v>
      </c>
      <c r="F13" s="124" t="n">
        <f aca="false">F12/F3</f>
        <v>0.020143848125551</v>
      </c>
      <c r="G13" s="124" t="n">
        <f aca="false">G12/G3</f>
        <v>0.107332822928824</v>
      </c>
      <c r="H13" s="124" t="n">
        <f aca="false">H12/H3</f>
        <v>0.0612883165880542</v>
      </c>
      <c r="I13" s="124" t="n">
        <f aca="false">I12/I3</f>
        <v>0.00463209592767972</v>
      </c>
      <c r="J13" s="124" t="n">
        <f aca="false">J12/J3</f>
        <v>0.0288899241386656</v>
      </c>
      <c r="K13" s="124" t="n">
        <f aca="false">K12/K3</f>
        <v>0.0100583068187008</v>
      </c>
      <c r="L13" s="124" t="n">
        <f aca="false">L12/L3</f>
        <v>0.0172030903893578</v>
      </c>
      <c r="M13" s="124" t="n">
        <f aca="false">M12/M3</f>
        <v>0.0300965919610561</v>
      </c>
      <c r="N13" s="124" t="n">
        <f aca="false">N12/N3</f>
        <v>0.00253838334422119</v>
      </c>
      <c r="O13" s="124" t="n">
        <f aca="false">O12/O3</f>
        <v>0.0438784933835398</v>
      </c>
      <c r="P13" s="124" t="n">
        <f aca="false">P12/P3</f>
        <v>0.0539902029491794</v>
      </c>
      <c r="Q13" s="124" t="n">
        <f aca="false">Q12/Q3</f>
        <v>0.0243661795273023</v>
      </c>
      <c r="R13" s="124" t="n">
        <f aca="false">R12/R3</f>
        <v>0.0123354924150825</v>
      </c>
      <c r="S13" s="124" t="n">
        <f aca="false">S12/S3</f>
        <v>0.0335098757426523</v>
      </c>
      <c r="T13" s="124" t="n">
        <f aca="false">T12/T3</f>
        <v>0.0117550885732902</v>
      </c>
      <c r="U13" s="124" t="n">
        <f aca="false">U12/U3</f>
        <v>0.00776117765182897</v>
      </c>
      <c r="V13" s="124" t="n">
        <f aca="false">V12/V3</f>
        <v>0.000463972140127281</v>
      </c>
      <c r="W13" s="124" t="n">
        <f aca="false">W12/W3</f>
        <v>0.00727426965160759</v>
      </c>
      <c r="X13" s="124" t="n">
        <f aca="false">X12/X3</f>
        <v>0.00255056791514127</v>
      </c>
      <c r="Y13" s="124" t="n">
        <f aca="false">Y12/Y3</f>
        <v>0.00937271549523369</v>
      </c>
      <c r="Z13" s="124" t="n">
        <f aca="false">Z12/Z3</f>
        <v>0.0147195419553453</v>
      </c>
      <c r="AA13" s="124" t="n">
        <f aca="false">AA12/AA3</f>
        <v>0.00790914115690707</v>
      </c>
      <c r="AB13" s="124" t="n">
        <f aca="false">AB12/AB3</f>
        <v>0.00529801257848131</v>
      </c>
      <c r="AC13" s="124" t="n">
        <f aca="false">AC12/AC3</f>
        <v>0.00261527164040659</v>
      </c>
      <c r="AD13" s="124" t="n">
        <f aca="false">AD12/AD3</f>
        <v>0.0311967379573957</v>
      </c>
      <c r="AE13" s="124" t="n">
        <f aca="false">AE12/AE3</f>
        <v>0.0805821573696381</v>
      </c>
      <c r="AF13" s="124" t="n">
        <f aca="false">AF12/AF3</f>
        <v>0.000359178526883073</v>
      </c>
      <c r="AG13" s="124" t="n">
        <f aca="false">AG12/AG3</f>
        <v>0.0163983702085051</v>
      </c>
      <c r="AH13" s="124" t="n">
        <f aca="false">AH12/AH3</f>
        <v>0.0648675075299355</v>
      </c>
      <c r="AI13" s="124" t="n">
        <f aca="false">AI12/AI3</f>
        <v>0.0114567284434923</v>
      </c>
      <c r="AJ13" s="124" t="n">
        <f aca="false">AJ12/AJ3</f>
        <v>0.0244358412129357</v>
      </c>
      <c r="AK13" s="124" t="n">
        <f aca="false">AK12/AK3</f>
        <v>0.0106491480681545</v>
      </c>
      <c r="AL13" s="124" t="n">
        <f aca="false">AL12/AL3</f>
        <v>0.00377693173643849</v>
      </c>
      <c r="AM13" s="124" t="n">
        <f aca="false">AM12/AM3</f>
        <v>0.0367941019969046</v>
      </c>
      <c r="AN13" s="124" t="n">
        <f aca="false">AN12/AN3</f>
        <v>0.0358392210653567</v>
      </c>
      <c r="AO13" s="124" t="n">
        <f aca="false">AO12/AO3</f>
        <v>0.00539277275792473</v>
      </c>
      <c r="AP13" s="124" t="n">
        <f aca="false">AP12/AP3</f>
        <v>0.00410047988398828</v>
      </c>
      <c r="AQ13" s="124" t="n">
        <f aca="false">AQ12/AQ3</f>
        <v>0.0163795001541672</v>
      </c>
      <c r="AR13" s="124" t="n">
        <f aca="false">AR12/AR3</f>
        <v>0.00221888163169871</v>
      </c>
      <c r="AS13" s="124" t="n">
        <f aca="false">AS12/AS3</f>
        <v>0.0147836550661968</v>
      </c>
      <c r="AT13" s="124" t="n">
        <f aca="false">AT12/AT3</f>
        <v>0.0965523368516379</v>
      </c>
      <c r="AU13" s="124" t="n">
        <f aca="false">AU12/AU3</f>
        <v>0.0341449143961991</v>
      </c>
      <c r="AV13" s="124" t="n">
        <f aca="false">AV12/AV3</f>
        <v>0.000303080398964016</v>
      </c>
      <c r="AW13" s="124" t="n">
        <f aca="false">AW12/AW3</f>
        <v>0.00575288970342686</v>
      </c>
      <c r="AX13" s="124" t="n">
        <f aca="false">AX12/AX3</f>
        <v>0.0408941373209021</v>
      </c>
      <c r="AY13" s="124" t="n">
        <f aca="false">AY12/AY3</f>
        <v>0.00160062403521592</v>
      </c>
      <c r="AZ13" s="124" t="n">
        <f aca="false">AZ12/AZ3</f>
        <v>0.0187022107152396</v>
      </c>
      <c r="BA13" s="124" t="n">
        <f aca="false">BA12/BA3</f>
        <v>0.0127159686550411</v>
      </c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</row>
    <row r="14" customFormat="false" ht="13.8" hidden="false" customHeight="false" outlineLevel="0" collapsed="false">
      <c r="A14" s="123" t="s">
        <v>104</v>
      </c>
      <c r="B14" s="124" t="n">
        <f aca="false">B12/$B12</f>
        <v>1</v>
      </c>
      <c r="C14" s="124" t="n">
        <f aca="false">C12/$B12</f>
        <v>0.00506308630430487</v>
      </c>
      <c r="D14" s="124" t="n">
        <f aca="false">D12/$B12</f>
        <v>0.000418798294572107</v>
      </c>
      <c r="E14" s="124" t="n">
        <f aca="false">E12/$B12</f>
        <v>0.0603415130574741</v>
      </c>
      <c r="F14" s="124" t="n">
        <f aca="false">F12/$B12</f>
        <v>0.00477728144547486</v>
      </c>
      <c r="G14" s="124" t="n">
        <f aca="false">G12/$B12</f>
        <v>0.340175179543186</v>
      </c>
      <c r="H14" s="124" t="n">
        <f aca="false">H12/$B12</f>
        <v>0.0269896419896964</v>
      </c>
      <c r="I14" s="124" t="n">
        <f aca="false">I12/$B12</f>
        <v>0.00135720456314891</v>
      </c>
      <c r="J14" s="124" t="n">
        <f aca="false">J12/$B12</f>
        <v>0.00219897767028749</v>
      </c>
      <c r="K14" s="124" t="n">
        <f aca="false">K12/$B12</f>
        <v>0.000541063811544371</v>
      </c>
      <c r="L14" s="124" t="n">
        <f aca="false">L12/$B12</f>
        <v>0.0277972659202929</v>
      </c>
      <c r="M14" s="124" t="n">
        <f aca="false">M12/$B12</f>
        <v>0.0245608739372092</v>
      </c>
      <c r="N14" s="124" t="n">
        <f aca="false">N12/$B12</f>
        <v>0.000283839438597365</v>
      </c>
      <c r="O14" s="124" t="n">
        <f aca="false">O12/$B12</f>
        <v>0.00578578770234923</v>
      </c>
      <c r="P14" s="124" t="n">
        <f aca="false">P12/$B12</f>
        <v>0.0565846941752888</v>
      </c>
      <c r="Q14" s="124" t="n">
        <f aca="false">Q12/$B12</f>
        <v>0.0129253404824402</v>
      </c>
      <c r="R14" s="124" t="n">
        <f aca="false">R12/$B12</f>
        <v>0.00311216104587872</v>
      </c>
      <c r="S14" s="124" t="n">
        <f aca="false">S12/$B12</f>
        <v>0.00782908771170954</v>
      </c>
      <c r="T14" s="124" t="n">
        <f aca="false">T12/$B12</f>
        <v>0.00415457080176616</v>
      </c>
      <c r="U14" s="124" t="n">
        <f aca="false">U12/$B12</f>
        <v>0.00289604671279781</v>
      </c>
      <c r="V14" s="124" t="n">
        <f aca="false">V12/$B12</f>
        <v>4.93811833451272E-005</v>
      </c>
      <c r="W14" s="124" t="n">
        <f aca="false">W12/$B12</f>
        <v>0.00353783831126508</v>
      </c>
      <c r="X14" s="124" t="n">
        <f aca="false">X12/$B12</f>
        <v>0.00139069859961352</v>
      </c>
      <c r="Y14" s="124" t="n">
        <f aca="false">Y12/$B12</f>
        <v>0.00760371952503327</v>
      </c>
      <c r="Z14" s="124" t="n">
        <f aca="false">Z12/$B12</f>
        <v>0.00653158278812713</v>
      </c>
      <c r="AA14" s="124" t="n">
        <f aca="false">AA12/$B12</f>
        <v>0.00192062502983958</v>
      </c>
      <c r="AB14" s="124" t="n">
        <f aca="false">AB12/$B12</f>
        <v>0.00258641113364702</v>
      </c>
      <c r="AC14" s="124" t="n">
        <f aca="false">AC12/$B12</f>
        <v>0.000216114333080913</v>
      </c>
      <c r="AD14" s="124" t="n">
        <f aca="false">AD12/$B12</f>
        <v>0.00480561625382878</v>
      </c>
      <c r="AE14" s="124" t="n">
        <f aca="false">AE12/$B12</f>
        <v>0.0186320200204256</v>
      </c>
      <c r="AF14" s="124" t="n">
        <f aca="false">AF12/$B12</f>
        <v>3.88170495946771E-005</v>
      </c>
      <c r="AG14" s="124" t="n">
        <f aca="false">AG12/$B12</f>
        <v>0.0120046229959572</v>
      </c>
      <c r="AH14" s="124" t="n">
        <f aca="false">AH12/$B12</f>
        <v>0.0108113672372145</v>
      </c>
      <c r="AI14" s="124" t="n">
        <f aca="false">AI12/$B12</f>
        <v>0.018463649020496</v>
      </c>
      <c r="AJ14" s="124" t="n">
        <f aca="false">AJ12/$B12</f>
        <v>0.0196826190272824</v>
      </c>
      <c r="AK14" s="124" t="n">
        <f aca="false">AK12/$B12</f>
        <v>0.000639580500705545</v>
      </c>
      <c r="AL14" s="124" t="n">
        <f aca="false">AL12/$B12</f>
        <v>0.00356797475483225</v>
      </c>
      <c r="AM14" s="124" t="n">
        <f aca="false">AM12/$B12</f>
        <v>0.0112744693795308</v>
      </c>
      <c r="AN14" s="124" t="n">
        <f aca="false">AN12/$B12</f>
        <v>0.0116293096240323</v>
      </c>
      <c r="AO14" s="124" t="n">
        <f aca="false">AO12/$B12</f>
        <v>0.00557647044757287</v>
      </c>
      <c r="AP14" s="124" t="n">
        <f aca="false">AP12/$B12</f>
        <v>0.000351974006662283</v>
      </c>
      <c r="AQ14" s="124" t="n">
        <f aca="false">AQ12/$B12</f>
        <v>0.00639064577894476</v>
      </c>
      <c r="AR14" s="124" t="n">
        <f aca="false">AR12/$B12</f>
        <v>0.00015387602571392</v>
      </c>
      <c r="AS14" s="124" t="n">
        <f aca="false">AS12/$B12</f>
        <v>0.00787175370925981</v>
      </c>
      <c r="AT14" s="124" t="n">
        <f aca="false">AT12/$B12</f>
        <v>0.211014804609795</v>
      </c>
      <c r="AU14" s="124" t="n">
        <f aca="false">AU12/$B12</f>
        <v>0.0081912982820835</v>
      </c>
      <c r="AV14" s="124" t="n">
        <f aca="false">AV12/$B12</f>
        <v>1.5313899312668E-005</v>
      </c>
      <c r="AW14" s="124" t="n">
        <f aca="false">AW12/$B12</f>
        <v>0.00389087692055337</v>
      </c>
      <c r="AX14" s="124" t="n">
        <f aca="false">AX12/$B12</f>
        <v>0.0237269625110012</v>
      </c>
      <c r="AY14" s="124" t="n">
        <f aca="false">AY12/$B12</f>
        <v>0.000239289913324149</v>
      </c>
      <c r="AZ14" s="124" t="n">
        <f aca="false">AZ12/$B12</f>
        <v>0.00880229829690604</v>
      </c>
      <c r="BA14" s="124" t="n">
        <f aca="false">BA12/$B12</f>
        <v>0.000595604223000183</v>
      </c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</row>
    <row r="15" customFormat="false" ht="13.8" hidden="false" customHeight="false" outlineLevel="0" collapsed="false">
      <c r="A15" s="125" t="s">
        <v>33</v>
      </c>
      <c r="B15" s="126" t="n">
        <f aca="false">B12/B6</f>
        <v>0.342706697020394</v>
      </c>
      <c r="C15" s="126" t="n">
        <f aca="false">C12/C6</f>
        <v>0.467362628224996</v>
      </c>
      <c r="D15" s="126" t="n">
        <f aca="false">D12/D6</f>
        <v>0.139035397748899</v>
      </c>
      <c r="E15" s="126" t="n">
        <f aca="false">E12/E6</f>
        <v>0.312821009211781</v>
      </c>
      <c r="F15" s="126" t="n">
        <f aca="false">F12/F6</f>
        <v>0.482466587270081</v>
      </c>
      <c r="G15" s="126" t="n">
        <f aca="false">G12/G6</f>
        <v>0.33918217041256</v>
      </c>
      <c r="H15" s="126" t="n">
        <f aca="false">H12/H6</f>
        <v>0.394024133490987</v>
      </c>
      <c r="I15" s="126" t="n">
        <f aca="false">I12/I6</f>
        <v>0.538032009869169</v>
      </c>
      <c r="J15" s="126" t="n">
        <f aca="false">J12/J6</f>
        <v>0.580784703897565</v>
      </c>
      <c r="K15" s="126" t="n">
        <f aca="false">K12/K6</f>
        <v>0.495425914817037</v>
      </c>
      <c r="L15" s="126" t="n">
        <f aca="false">L12/L6</f>
        <v>0.489865308543448</v>
      </c>
      <c r="M15" s="126" t="n">
        <f aca="false">M12/M6</f>
        <v>0.482430586944667</v>
      </c>
      <c r="N15" s="126" t="n">
        <f aca="false">N12/N6</f>
        <v>0.103290022648707</v>
      </c>
      <c r="O15" s="126" t="n">
        <f aca="false">O12/O6</f>
        <v>0.399483195367983</v>
      </c>
      <c r="P15" s="126" t="n">
        <f aca="false">P12/P6</f>
        <v>0.39694958642647</v>
      </c>
      <c r="Q15" s="126" t="n">
        <f aca="false">Q12/Q6</f>
        <v>0.374304550952166</v>
      </c>
      <c r="R15" s="126" t="n">
        <f aca="false">R12/R6</f>
        <v>0.311760652348685</v>
      </c>
      <c r="S15" s="126" t="n">
        <f aca="false">S12/S6</f>
        <v>0.334635444012741</v>
      </c>
      <c r="T15" s="126" t="n">
        <f aca="false">T12/T6</f>
        <v>0.354157504171117</v>
      </c>
      <c r="U15" s="126" t="n">
        <f aca="false">U12/U6</f>
        <v>0.333440193101888</v>
      </c>
      <c r="V15" s="126" t="n">
        <f aca="false">V12/V6</f>
        <v>0.0719312895144936</v>
      </c>
      <c r="W15" s="126" t="n">
        <f aca="false">W12/W6</f>
        <v>0.527195069863933</v>
      </c>
      <c r="X15" s="126" t="n">
        <f aca="false">X12/X6</f>
        <v>0.338847097791169</v>
      </c>
      <c r="Y15" s="126" t="n">
        <f aca="false">Y12/Y6</f>
        <v>0.212219355045152</v>
      </c>
      <c r="Z15" s="126" t="n">
        <f aca="false">Z12/Z6</f>
        <v>0.359419218775348</v>
      </c>
      <c r="AA15" s="126" t="n">
        <f aca="false">AA12/AA6</f>
        <v>0.425281520300288</v>
      </c>
      <c r="AB15" s="126" t="n">
        <f aca="false">AB12/AB6</f>
        <v>0.179165863011834</v>
      </c>
      <c r="AC15" s="126" t="n">
        <f aca="false">AC12/AC6</f>
        <v>0.094061876247505</v>
      </c>
      <c r="AD15" s="126" t="n">
        <f aca="false">AD12/AD6</f>
        <v>0.358619593847207</v>
      </c>
      <c r="AE15" s="126" t="n">
        <f aca="false">AE12/AE6</f>
        <v>0.360121054414339</v>
      </c>
      <c r="AF15" s="126" t="n">
        <f aca="false">AF12/AF6</f>
        <v>0.0799865001687479</v>
      </c>
      <c r="AG15" s="126" t="n">
        <f aca="false">AG12/AG6</f>
        <v>0.556377907329811</v>
      </c>
      <c r="AH15" s="126" t="n">
        <f aca="false">AH12/AH6</f>
        <v>0.244276066241095</v>
      </c>
      <c r="AI15" s="126" t="n">
        <f aca="false">AI12/AI6</f>
        <v>0.499664248814898</v>
      </c>
      <c r="AJ15" s="126" t="n">
        <f aca="false">AJ12/AJ6</f>
        <v>0.47824062559072</v>
      </c>
      <c r="AK15" s="126" t="n">
        <f aca="false">AK12/AK6</f>
        <v>0.457903377110694</v>
      </c>
      <c r="AL15" s="126" t="n">
        <f aca="false">AL12/AL6</f>
        <v>0.218130751284182</v>
      </c>
      <c r="AM15" s="126" t="n">
        <f aca="false">AM12/AM6</f>
        <v>0.398484488876797</v>
      </c>
      <c r="AN15" s="126" t="n">
        <f aca="false">AN12/AN6</f>
        <v>0.346096010099656</v>
      </c>
      <c r="AO15" s="126" t="n">
        <f aca="false">AO12/AO6</f>
        <v>0.556650044960353</v>
      </c>
      <c r="AP15" s="126" t="n">
        <f aca="false">AP12/AP6</f>
        <v>0.359755587176697</v>
      </c>
      <c r="AQ15" s="126" t="n">
        <f aca="false">AQ12/AQ6</f>
        <v>0.485476817030913</v>
      </c>
      <c r="AR15" s="126" t="n">
        <f aca="false">AR12/AR6</f>
        <v>0.149411577608143</v>
      </c>
      <c r="AS15" s="126" t="n">
        <f aca="false">AS12/AS6</f>
        <v>0.435536927956502</v>
      </c>
      <c r="AT15" s="126" t="n">
        <f aca="false">AT12/AT6</f>
        <v>0.294555219422707</v>
      </c>
      <c r="AU15" s="126" t="n">
        <f aca="false">AU12/AU6</f>
        <v>0.364816415553343</v>
      </c>
      <c r="AV15" s="126" t="n">
        <f aca="false">AV12/AV6</f>
        <v>0.128082191780822</v>
      </c>
      <c r="AW15" s="126" t="n">
        <f aca="false">AW12/AW6</f>
        <v>0.296189164084757</v>
      </c>
      <c r="AX15" s="126" t="n">
        <f aca="false">AX12/AX6</f>
        <v>0.363834887753962</v>
      </c>
      <c r="AY15" s="126" t="n">
        <f aca="false">AY12/AY6</f>
        <v>0.241288191577209</v>
      </c>
      <c r="AZ15" s="126" t="n">
        <f aca="false">AZ12/AZ6</f>
        <v>0.335014337364418</v>
      </c>
      <c r="BA15" s="126" t="n">
        <f aca="false">BA12/BA6</f>
        <v>0.20456782831266</v>
      </c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</row>
    <row r="16" customFormat="false" ht="13.8" hidden="false" customHeight="false" outlineLevel="0" collapsed="false">
      <c r="A16" s="127" t="s">
        <v>105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</row>
    <row r="17" customFormat="false" ht="13.8" hidden="false" customHeight="false" outlineLevel="0" collapsed="false">
      <c r="A17" s="129"/>
      <c r="B17" s="130" t="n">
        <f aca="false">0.083</f>
        <v>0.083</v>
      </c>
      <c r="C17" s="130" t="n">
        <f aca="false">0.083</f>
        <v>0.083</v>
      </c>
      <c r="D17" s="130" t="n">
        <f aca="false">0.083</f>
        <v>0.083</v>
      </c>
      <c r="E17" s="130" t="n">
        <f aca="false">0.083</f>
        <v>0.083</v>
      </c>
      <c r="F17" s="130" t="n">
        <f aca="false">0.083</f>
        <v>0.083</v>
      </c>
      <c r="G17" s="130" t="n">
        <f aca="false">0.083</f>
        <v>0.083</v>
      </c>
      <c r="H17" s="130" t="n">
        <f aca="false">0.083</f>
        <v>0.083</v>
      </c>
      <c r="I17" s="130" t="n">
        <f aca="false">0.083</f>
        <v>0.083</v>
      </c>
      <c r="J17" s="130" t="n">
        <f aca="false">0.083</f>
        <v>0.083</v>
      </c>
      <c r="K17" s="130" t="n">
        <f aca="false">0.083</f>
        <v>0.083</v>
      </c>
      <c r="L17" s="130" t="n">
        <f aca="false">0.083</f>
        <v>0.083</v>
      </c>
      <c r="M17" s="130" t="n">
        <f aca="false">0.083</f>
        <v>0.083</v>
      </c>
      <c r="N17" s="130" t="n">
        <f aca="false">0.083</f>
        <v>0.083</v>
      </c>
      <c r="O17" s="130" t="n">
        <f aca="false">0.083</f>
        <v>0.083</v>
      </c>
      <c r="P17" s="130" t="n">
        <f aca="false">0.083</f>
        <v>0.083</v>
      </c>
      <c r="Q17" s="130" t="n">
        <f aca="false">0.083</f>
        <v>0.083</v>
      </c>
      <c r="R17" s="130" t="n">
        <f aca="false">0.083</f>
        <v>0.083</v>
      </c>
      <c r="S17" s="130" t="n">
        <f aca="false">0.083</f>
        <v>0.083</v>
      </c>
      <c r="T17" s="130" t="n">
        <f aca="false">0.083</f>
        <v>0.083</v>
      </c>
      <c r="U17" s="130" t="n">
        <f aca="false">0.083</f>
        <v>0.083</v>
      </c>
      <c r="V17" s="130" t="n">
        <f aca="false">0.083</f>
        <v>0.083</v>
      </c>
      <c r="W17" s="130" t="n">
        <f aca="false">0.083</f>
        <v>0.083</v>
      </c>
      <c r="X17" s="130" t="n">
        <f aca="false">0.083</f>
        <v>0.083</v>
      </c>
      <c r="Y17" s="130" t="n">
        <f aca="false">0.083</f>
        <v>0.083</v>
      </c>
      <c r="Z17" s="130" t="n">
        <f aca="false">0.083</f>
        <v>0.083</v>
      </c>
      <c r="AA17" s="130" t="n">
        <f aca="false">0.083</f>
        <v>0.083</v>
      </c>
      <c r="AB17" s="130" t="n">
        <f aca="false">0.083</f>
        <v>0.083</v>
      </c>
      <c r="AC17" s="130" t="n">
        <f aca="false">0.083</f>
        <v>0.083</v>
      </c>
      <c r="AD17" s="130" t="n">
        <f aca="false">0.083</f>
        <v>0.083</v>
      </c>
      <c r="AE17" s="130" t="n">
        <f aca="false">0.083</f>
        <v>0.083</v>
      </c>
      <c r="AF17" s="130" t="n">
        <f aca="false">0.083</f>
        <v>0.083</v>
      </c>
      <c r="AG17" s="130" t="n">
        <f aca="false">0.083</f>
        <v>0.083</v>
      </c>
      <c r="AH17" s="130" t="n">
        <f aca="false">0.083</f>
        <v>0.083</v>
      </c>
      <c r="AI17" s="130" t="n">
        <f aca="false">0.083</f>
        <v>0.083</v>
      </c>
      <c r="AJ17" s="130" t="n">
        <f aca="false">0.083</f>
        <v>0.083</v>
      </c>
      <c r="AK17" s="130" t="n">
        <f aca="false">0.083</f>
        <v>0.083</v>
      </c>
      <c r="AL17" s="130" t="n">
        <f aca="false">0.083</f>
        <v>0.083</v>
      </c>
      <c r="AM17" s="130" t="n">
        <f aca="false">0.083</f>
        <v>0.083</v>
      </c>
      <c r="AN17" s="130" t="n">
        <f aca="false">0.083</f>
        <v>0.083</v>
      </c>
      <c r="AO17" s="130" t="n">
        <f aca="false">0.083</f>
        <v>0.083</v>
      </c>
      <c r="AP17" s="130" t="n">
        <f aca="false">0.083</f>
        <v>0.083</v>
      </c>
      <c r="AQ17" s="130" t="n">
        <f aca="false">0.083</f>
        <v>0.083</v>
      </c>
      <c r="AR17" s="130" t="n">
        <f aca="false">0.083</f>
        <v>0.083</v>
      </c>
      <c r="AS17" s="130" t="n">
        <f aca="false">0.083</f>
        <v>0.083</v>
      </c>
      <c r="AT17" s="130" t="n">
        <f aca="false">0.083</f>
        <v>0.083</v>
      </c>
      <c r="AU17" s="130" t="n">
        <f aca="false">0.083</f>
        <v>0.083</v>
      </c>
      <c r="AV17" s="130" t="n">
        <f aca="false">0.083</f>
        <v>0.083</v>
      </c>
      <c r="AW17" s="130" t="n">
        <f aca="false">0.083</f>
        <v>0.083</v>
      </c>
      <c r="AX17" s="130" t="n">
        <f aca="false">0.083</f>
        <v>0.083</v>
      </c>
      <c r="AY17" s="130" t="n">
        <f aca="false">0.083</f>
        <v>0.083</v>
      </c>
      <c r="AZ17" s="130" t="n">
        <f aca="false">0.083</f>
        <v>0.083</v>
      </c>
      <c r="BA17" s="130" t="n">
        <f aca="false">0.083</f>
        <v>0.083</v>
      </c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</row>
    <row r="18" customFormat="false" ht="13.8" hidden="false" customHeight="true" outlineLevel="0" collapsed="false">
      <c r="A18" s="131" t="s">
        <v>35</v>
      </c>
      <c r="B18" s="132" t="n">
        <v>960304</v>
      </c>
      <c r="C18" s="133" t="n">
        <v>6524</v>
      </c>
      <c r="D18" s="133" t="n">
        <v>0</v>
      </c>
      <c r="E18" s="133" t="n">
        <v>66675</v>
      </c>
      <c r="F18" s="133" t="n">
        <v>7144</v>
      </c>
      <c r="G18" s="133" t="n">
        <v>209804</v>
      </c>
      <c r="H18" s="133" t="n">
        <v>41791</v>
      </c>
      <c r="I18" s="133" t="n">
        <v>4795</v>
      </c>
      <c r="J18" s="133" t="n">
        <v>1313</v>
      </c>
      <c r="K18" s="133" t="n">
        <v>1634</v>
      </c>
      <c r="L18" s="133" t="n">
        <v>31599</v>
      </c>
      <c r="M18" s="133" t="n">
        <v>28046</v>
      </c>
      <c r="N18" s="133" t="n">
        <v>0</v>
      </c>
      <c r="O18" s="133" t="n">
        <v>4115</v>
      </c>
      <c r="P18" s="133" t="n">
        <v>37961</v>
      </c>
      <c r="Q18" s="133" t="n">
        <v>10321</v>
      </c>
      <c r="R18" s="133" t="n">
        <v>10566</v>
      </c>
      <c r="S18" s="133" t="n">
        <v>0</v>
      </c>
      <c r="T18" s="133" t="n">
        <v>2715</v>
      </c>
      <c r="U18" s="133" t="n">
        <v>11446</v>
      </c>
      <c r="V18" s="133" t="n">
        <v>0</v>
      </c>
      <c r="W18" s="133" t="n">
        <v>1064</v>
      </c>
      <c r="X18" s="133" t="n">
        <v>0</v>
      </c>
      <c r="Y18" s="133" t="n">
        <v>3397</v>
      </c>
      <c r="Z18" s="133" t="n">
        <v>5260</v>
      </c>
      <c r="AA18" s="133" t="n">
        <v>2829</v>
      </c>
      <c r="AB18" s="133" t="n">
        <v>1409</v>
      </c>
      <c r="AC18" s="133" t="n">
        <v>0</v>
      </c>
      <c r="AD18" s="133" t="n">
        <v>4385</v>
      </c>
      <c r="AE18" s="133" t="n">
        <v>10552</v>
      </c>
      <c r="AF18" s="133" t="n">
        <v>0</v>
      </c>
      <c r="AG18" s="133" t="n">
        <v>11484</v>
      </c>
      <c r="AH18" s="133" t="n">
        <v>5978</v>
      </c>
      <c r="AI18" s="133" t="n">
        <v>7239</v>
      </c>
      <c r="AJ18" s="133" t="n">
        <v>2845</v>
      </c>
      <c r="AK18" s="133" t="n">
        <v>3794</v>
      </c>
      <c r="AL18" s="133" t="n">
        <v>10082</v>
      </c>
      <c r="AM18" s="133" t="n">
        <v>2934</v>
      </c>
      <c r="AN18" s="133" t="n">
        <v>11241</v>
      </c>
      <c r="AO18" s="133" t="n">
        <v>12904</v>
      </c>
      <c r="AP18" s="133" t="n">
        <v>0</v>
      </c>
      <c r="AQ18" s="133" t="n">
        <v>16211</v>
      </c>
      <c r="AR18" s="133" t="n">
        <v>0</v>
      </c>
      <c r="AS18" s="133" t="n">
        <v>9384</v>
      </c>
      <c r="AT18" s="133" t="n">
        <v>319123</v>
      </c>
      <c r="AU18" s="133" t="n">
        <v>4451</v>
      </c>
      <c r="AV18" s="133" t="n">
        <v>0</v>
      </c>
      <c r="AW18" s="133" t="n">
        <v>4649</v>
      </c>
      <c r="AX18" s="133" t="n">
        <v>25683</v>
      </c>
      <c r="AY18" s="133" t="n">
        <v>0</v>
      </c>
      <c r="AZ18" s="133" t="n">
        <v>6798</v>
      </c>
      <c r="BA18" s="134" t="n">
        <v>159</v>
      </c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</row>
    <row r="19" customFormat="false" ht="13.8" hidden="false" customHeight="false" outlineLevel="0" collapsed="false">
      <c r="A19" s="131"/>
      <c r="B19" s="135" t="n">
        <f aca="false">B18/B12</f>
        <v>0.078641704628622</v>
      </c>
      <c r="C19" s="135" t="n">
        <f aca="false">C18/C12</f>
        <v>0.105521948694724</v>
      </c>
      <c r="D19" s="135" t="n">
        <f aca="false">D18/D12</f>
        <v>0</v>
      </c>
      <c r="E19" s="135" t="n">
        <f aca="false">E18/E12</f>
        <v>0.0904880041474517</v>
      </c>
      <c r="F19" s="135" t="n">
        <f aca="false">F18/F12</f>
        <v>0.122462973121229</v>
      </c>
      <c r="G19" s="135" t="n">
        <f aca="false">G18/G12</f>
        <v>0.0505074359828047</v>
      </c>
      <c r="H19" s="135" t="n">
        <f aca="false">H18/H12</f>
        <v>0.126803085194827</v>
      </c>
      <c r="I19" s="135" t="n">
        <f aca="false">I18/I12</f>
        <v>0.289326012188499</v>
      </c>
      <c r="J19" s="135" t="n">
        <f aca="false">J18/J12</f>
        <v>0.0488976612542827</v>
      </c>
      <c r="K19" s="135" t="n">
        <f aca="false">K18/K12</f>
        <v>0.247313455426063</v>
      </c>
      <c r="L19" s="135" t="n">
        <f aca="false">L18/L12</f>
        <v>0.0930926595882582</v>
      </c>
      <c r="M19" s="135" t="n">
        <f aca="false">M18/M12</f>
        <v>0.0935128502647408</v>
      </c>
      <c r="N19" s="135" t="n">
        <f aca="false">N18/N12</f>
        <v>0</v>
      </c>
      <c r="O19" s="135" t="n">
        <f aca="false">O18/O12</f>
        <v>0.0582440446702807</v>
      </c>
      <c r="P19" s="135" t="n">
        <f aca="false">P18/P12</f>
        <v>0.0549392659230668</v>
      </c>
      <c r="Q19" s="135" t="n">
        <f aca="false">Q18/Q12</f>
        <v>0.065391901566846</v>
      </c>
      <c r="R19" s="135" t="n">
        <f aca="false">R18/R12</f>
        <v>0.27803068178828</v>
      </c>
      <c r="S19" s="135" t="n">
        <f aca="false">S18/S12</f>
        <v>0</v>
      </c>
      <c r="T19" s="135" t="n">
        <f aca="false">T18/T12</f>
        <v>0.0535165181739336</v>
      </c>
      <c r="U19" s="135" t="n">
        <f aca="false">U18/U12</f>
        <v>0.323662481619726</v>
      </c>
      <c r="V19" s="135" t="n">
        <f aca="false">V18/V12</f>
        <v>0</v>
      </c>
      <c r="W19" s="135" t="n">
        <f aca="false">W18/W12</f>
        <v>0.0246290595125113</v>
      </c>
      <c r="X19" s="135" t="n">
        <f aca="false">X18/X12</f>
        <v>0</v>
      </c>
      <c r="Y19" s="135" t="n">
        <f aca="false">Y18/Y12</f>
        <v>0.0365858912224017</v>
      </c>
      <c r="Z19" s="135" t="n">
        <f aca="false">Z18/Z12</f>
        <v>0.0659494972291181</v>
      </c>
      <c r="AA19" s="135" t="n">
        <f aca="false">AA18/AA12</f>
        <v>0.12062422717776</v>
      </c>
      <c r="AB19" s="135" t="n">
        <f aca="false">AB18/AB12</f>
        <v>0.0446126080486338</v>
      </c>
      <c r="AC19" s="135" t="n">
        <f aca="false">AC18/AC12</f>
        <v>0</v>
      </c>
      <c r="AD19" s="135" t="n">
        <f aca="false">AD18/AD12</f>
        <v>0.0747247878395419</v>
      </c>
      <c r="AE19" s="135" t="n">
        <f aca="false">AE18/AE12</f>
        <v>0.0463787480550989</v>
      </c>
      <c r="AF19" s="135" t="n">
        <f aca="false">AF18/AF12</f>
        <v>0</v>
      </c>
      <c r="AG19" s="135" t="n">
        <f aca="false">AG18/AG12</f>
        <v>0.0783409509516338</v>
      </c>
      <c r="AH19" s="135" t="n">
        <f aca="false">AH18/AH12</f>
        <v>0.0452813610162174</v>
      </c>
      <c r="AI19" s="135" t="n">
        <f aca="false">AI18/AI12</f>
        <v>0.0321074061260878</v>
      </c>
      <c r="AJ19" s="135" t="n">
        <f aca="false">AJ18/AJ12</f>
        <v>0.0118370522619379</v>
      </c>
      <c r="AK19" s="135" t="n">
        <f aca="false">AK18/AK12</f>
        <v>0.485787451984635</v>
      </c>
      <c r="AL19" s="135" t="n">
        <f aca="false">AL18/AL12</f>
        <v>0.231403061810003</v>
      </c>
      <c r="AM19" s="135" t="n">
        <f aca="false">AM18/AM12</f>
        <v>0.0213112134462571</v>
      </c>
      <c r="AN19" s="135" t="n">
        <f aca="false">AN18/AN12</f>
        <v>0.0791580696726218</v>
      </c>
      <c r="AO19" s="135" t="n">
        <f aca="false">AO18/AO12</f>
        <v>0.189499963286585</v>
      </c>
      <c r="AP19" s="135" t="n">
        <f aca="false">AP18/AP12</f>
        <v>0</v>
      </c>
      <c r="AQ19" s="135" t="n">
        <f aca="false">AQ18/AQ12</f>
        <v>0.207734792470238</v>
      </c>
      <c r="AR19" s="135" t="n">
        <f aca="false">AR18/AR12</f>
        <v>0</v>
      </c>
      <c r="AS19" s="135" t="n">
        <f aca="false">AS18/AS12</f>
        <v>0.0976249180737181</v>
      </c>
      <c r="AT19" s="135" t="n">
        <f aca="false">AT18/AT12</f>
        <v>0.123848103545231</v>
      </c>
      <c r="AU19" s="135" t="n">
        <f aca="false">AU18/AU12</f>
        <v>0.0444988752811797</v>
      </c>
      <c r="AV19" s="135" t="n">
        <f aca="false">AV18/AV12</f>
        <v>0</v>
      </c>
      <c r="AW19" s="135" t="n">
        <f aca="false">AW18/AW12</f>
        <v>0.0978489644721333</v>
      </c>
      <c r="AX19" s="135" t="n">
        <f aca="false">AX18/AX12</f>
        <v>0.0886436822867951</v>
      </c>
      <c r="AY19" s="135" t="n">
        <f aca="false">AY18/AY12</f>
        <v>0</v>
      </c>
      <c r="AZ19" s="135" t="n">
        <f aca="false">AZ18/AZ12</f>
        <v>0.0632454459185382</v>
      </c>
      <c r="BA19" s="136" t="n">
        <f aca="false">BA18/BA12</f>
        <v>0.021861680186993</v>
      </c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</row>
    <row r="20" customFormat="false" ht="13.8" hidden="false" customHeight="true" outlineLevel="0" collapsed="false">
      <c r="A20" s="131" t="s">
        <v>106</v>
      </c>
      <c r="B20" s="133" t="n">
        <v>8651486</v>
      </c>
      <c r="C20" s="133" t="n">
        <v>46405</v>
      </c>
      <c r="D20" s="133" t="n">
        <v>1821</v>
      </c>
      <c r="E20" s="133" t="n">
        <v>488701</v>
      </c>
      <c r="F20" s="133" t="n">
        <v>41504</v>
      </c>
      <c r="G20" s="133" t="n">
        <v>2689938</v>
      </c>
      <c r="H20" s="133" t="n">
        <v>242556</v>
      </c>
      <c r="I20" s="133" t="n">
        <v>16573</v>
      </c>
      <c r="J20" s="133" t="n">
        <v>19756</v>
      </c>
      <c r="K20" s="133" t="n">
        <v>4988</v>
      </c>
      <c r="L20" s="133" t="n">
        <v>250806</v>
      </c>
      <c r="M20" s="133" t="n">
        <v>258552</v>
      </c>
      <c r="N20" s="133" t="n">
        <v>1161</v>
      </c>
      <c r="O20" s="133" t="n">
        <v>54366</v>
      </c>
      <c r="P20" s="133" t="n">
        <v>450307</v>
      </c>
      <c r="Q20" s="133" t="n">
        <v>107946</v>
      </c>
      <c r="R20" s="133" t="n">
        <v>26952</v>
      </c>
      <c r="S20" s="133" t="n">
        <v>67882</v>
      </c>
      <c r="T20" s="133" t="n">
        <v>40590</v>
      </c>
      <c r="U20" s="133" t="n">
        <v>28025</v>
      </c>
      <c r="V20" s="133" t="n">
        <v>0</v>
      </c>
      <c r="W20" s="133" t="n">
        <v>38658</v>
      </c>
      <c r="X20" s="133" t="n">
        <v>12619</v>
      </c>
      <c r="Y20" s="133" t="n">
        <v>72796</v>
      </c>
      <c r="Z20" s="133" t="n">
        <v>68270</v>
      </c>
      <c r="AA20" s="133" t="n">
        <v>18691</v>
      </c>
      <c r="AB20" s="133" t="n">
        <v>16965</v>
      </c>
      <c r="AC20" s="133" t="n">
        <v>1814</v>
      </c>
      <c r="AD20" s="133" t="n">
        <v>44696</v>
      </c>
      <c r="AE20" s="133" t="n">
        <v>151556</v>
      </c>
      <c r="AF20" s="133" t="n">
        <v>474</v>
      </c>
      <c r="AG20" s="133" t="n">
        <v>130229</v>
      </c>
      <c r="AH20" s="133" t="n">
        <v>86578</v>
      </c>
      <c r="AI20" s="133" t="n">
        <v>181356</v>
      </c>
      <c r="AJ20" s="133" t="n">
        <v>212821</v>
      </c>
      <c r="AK20" s="133" t="n">
        <v>5522</v>
      </c>
      <c r="AL20" s="133" t="n">
        <v>33803</v>
      </c>
      <c r="AM20" s="133" t="n">
        <v>117184</v>
      </c>
      <c r="AN20" s="133" t="n">
        <v>123870</v>
      </c>
      <c r="AO20" s="133" t="n">
        <v>58676</v>
      </c>
      <c r="AP20" s="133" t="n">
        <v>2568</v>
      </c>
      <c r="AQ20" s="133" t="n">
        <v>65880</v>
      </c>
      <c r="AR20" s="133" t="n">
        <v>819</v>
      </c>
      <c r="AS20" s="133" t="n">
        <v>81000</v>
      </c>
      <c r="AT20" s="133" t="n">
        <v>1900700</v>
      </c>
      <c r="AU20" s="133" t="n">
        <v>69742</v>
      </c>
      <c r="AV20" s="133" t="n">
        <v>0</v>
      </c>
      <c r="AW20" s="133" t="n">
        <v>31706</v>
      </c>
      <c r="AX20" s="133" t="n">
        <v>194608</v>
      </c>
      <c r="AY20" s="133" t="n">
        <v>1150</v>
      </c>
      <c r="AZ20" s="133" t="n">
        <v>82887</v>
      </c>
      <c r="BA20" s="134" t="n">
        <v>5019</v>
      </c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</row>
    <row r="21" customFormat="false" ht="13.8" hidden="false" customHeight="false" outlineLevel="0" collapsed="false">
      <c r="A21" s="131"/>
      <c r="B21" s="137" t="n">
        <f aca="false">B20/B12</f>
        <v>0.708491901117415</v>
      </c>
      <c r="C21" s="137" t="n">
        <f aca="false">C20/C12</f>
        <v>0.750574192087471</v>
      </c>
      <c r="D21" s="137" t="n">
        <f aca="false">D20/D12</f>
        <v>0.356081345326555</v>
      </c>
      <c r="E21" s="137" t="n">
        <f aca="false">E20/E12</f>
        <v>0.663240766627128</v>
      </c>
      <c r="F21" s="137" t="n">
        <f aca="false">F20/F12</f>
        <v>0.711464618760285</v>
      </c>
      <c r="G21" s="137" t="n">
        <f aca="false">G20/G12</f>
        <v>0.647565686701463</v>
      </c>
      <c r="H21" s="137" t="n">
        <f aca="false">H20/H12</f>
        <v>0.735968249922627</v>
      </c>
      <c r="I21" s="137" t="n">
        <f aca="false">I20/I12</f>
        <v>1</v>
      </c>
      <c r="J21" s="137" t="n">
        <f aca="false">J20/J12</f>
        <v>0.735736630418591</v>
      </c>
      <c r="K21" s="137" t="n">
        <f aca="false">K20/K12</f>
        <v>0.754956863932193</v>
      </c>
      <c r="L21" s="137" t="n">
        <f aca="false">L20/L12</f>
        <v>0.738890394654662</v>
      </c>
      <c r="M21" s="137" t="n">
        <f aca="false">M20/M12</f>
        <v>0.86208138278718</v>
      </c>
      <c r="N21" s="137" t="n">
        <f aca="false">N20/N12</f>
        <v>0.334968263127524</v>
      </c>
      <c r="O21" s="137" t="n">
        <f aca="false">O20/O12</f>
        <v>0.769500785551514</v>
      </c>
      <c r="P21" s="137" t="n">
        <f aca="false">P20/P12</f>
        <v>0.651709281104777</v>
      </c>
      <c r="Q21" s="137" t="n">
        <f aca="false">Q20/Q12</f>
        <v>0.683925414837201</v>
      </c>
      <c r="R21" s="137" t="n">
        <f aca="false">R20/R12</f>
        <v>0.709207167855169</v>
      </c>
      <c r="S21" s="137" t="n">
        <f aca="false">S20/S12</f>
        <v>0.710047906947553</v>
      </c>
      <c r="T21" s="137" t="n">
        <f aca="false">T20/T12</f>
        <v>0.800086730268864</v>
      </c>
      <c r="U21" s="137" t="n">
        <f aca="false">U20/U12</f>
        <v>0.792472570976134</v>
      </c>
      <c r="V21" s="137" t="n">
        <f aca="false">V20/V12</f>
        <v>0</v>
      </c>
      <c r="W21" s="137" t="n">
        <f aca="false">W20/W12</f>
        <v>0.894840397213027</v>
      </c>
      <c r="X21" s="137" t="n">
        <f aca="false">X20/X12</f>
        <v>0.743080909197974</v>
      </c>
      <c r="Y21" s="137" t="n">
        <f aca="false">Y20/Y12</f>
        <v>0.784017232094776</v>
      </c>
      <c r="Z21" s="137" t="n">
        <f aca="false">Z20/Z12</f>
        <v>0.855964291983249</v>
      </c>
      <c r="AA21" s="137" t="n">
        <f aca="false">AA20/AA12</f>
        <v>0.796955613354368</v>
      </c>
      <c r="AB21" s="137" t="n">
        <f aca="false">AB20/AB12</f>
        <v>0.537156064971662</v>
      </c>
      <c r="AC21" s="137" t="n">
        <f aca="false">AC20/AC12</f>
        <v>0.687381583933308</v>
      </c>
      <c r="AD21" s="137" t="n">
        <f aca="false">AD20/AD12</f>
        <v>0.761664564943253</v>
      </c>
      <c r="AE21" s="137" t="n">
        <f aca="false">AE20/AE12</f>
        <v>0.666127515185612</v>
      </c>
      <c r="AF21" s="137" t="n">
        <f aca="false">AF20/AF12</f>
        <v>1</v>
      </c>
      <c r="AG21" s="137" t="n">
        <f aca="false">AG20/AG12</f>
        <v>0.888389385360529</v>
      </c>
      <c r="AH21" s="137" t="n">
        <f aca="false">AH20/AH12</f>
        <v>0.65579954400503</v>
      </c>
      <c r="AI21" s="137" t="n">
        <f aca="false">AI20/AI12</f>
        <v>0.804375016632515</v>
      </c>
      <c r="AJ21" s="137" t="n">
        <f aca="false">AJ20/AJ12</f>
        <v>0.885473918958839</v>
      </c>
      <c r="AK21" s="137" t="n">
        <f aca="false">AK20/AK12</f>
        <v>0.707042253521127</v>
      </c>
      <c r="AL21" s="137" t="n">
        <f aca="false">AL20/AL12</f>
        <v>0.775849801464344</v>
      </c>
      <c r="AM21" s="137" t="n">
        <f aca="false">AM20/AM12</f>
        <v>0.851170155584932</v>
      </c>
      <c r="AN21" s="137" t="n">
        <f aca="false">AN20/AN12</f>
        <v>0.872280943897132</v>
      </c>
      <c r="AO21" s="137" t="n">
        <f aca="false">AO20/AO12</f>
        <v>0.861678537337543</v>
      </c>
      <c r="AP21" s="137" t="n">
        <f aca="false">AP20/AP12</f>
        <v>0.597487203350396</v>
      </c>
      <c r="AQ21" s="137" t="n">
        <f aca="false">AQ20/AQ12</f>
        <v>0.844214923690045</v>
      </c>
      <c r="AR21" s="137" t="n">
        <f aca="false">AR20/AR12</f>
        <v>0.435870143693454</v>
      </c>
      <c r="AS21" s="137" t="n">
        <f aca="false">AS20/AS12</f>
        <v>0.842670328641428</v>
      </c>
      <c r="AT21" s="137" t="n">
        <f aca="false">AT20/AT12</f>
        <v>0.737640628874825</v>
      </c>
      <c r="AU21" s="137" t="n">
        <f aca="false">AU20/AU12</f>
        <v>0.697245688577856</v>
      </c>
      <c r="AV21" s="137" t="n">
        <f aca="false">AV20/AV12</f>
        <v>0</v>
      </c>
      <c r="AW21" s="137" t="n">
        <f aca="false">AW20/AW12</f>
        <v>0.667326149183364</v>
      </c>
      <c r="AX21" s="137" t="n">
        <f aca="false">AX20/AX12</f>
        <v>0.671680478233408</v>
      </c>
      <c r="AY21" s="137" t="n">
        <f aca="false">AY20/AY12</f>
        <v>0.39356605065024</v>
      </c>
      <c r="AZ21" s="137" t="n">
        <f aca="false">AZ20/AZ12</f>
        <v>0.771142288298011</v>
      </c>
      <c r="BA21" s="138" t="n">
        <f aca="false">BA20/BA12</f>
        <v>0.690086621751684</v>
      </c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</row>
    <row r="22" customFormat="false" ht="13.8" hidden="false" customHeight="true" outlineLevel="0" collapsed="false">
      <c r="A22" s="131" t="s">
        <v>107</v>
      </c>
      <c r="B22" s="133" t="n">
        <v>3559642</v>
      </c>
      <c r="C22" s="133" t="n">
        <v>15421</v>
      </c>
      <c r="D22" s="133" t="n">
        <v>3293</v>
      </c>
      <c r="E22" s="133" t="n">
        <v>248137</v>
      </c>
      <c r="F22" s="133" t="n">
        <v>16832</v>
      </c>
      <c r="G22" s="133" t="n">
        <v>1463986</v>
      </c>
      <c r="H22" s="133" t="n">
        <v>87018</v>
      </c>
      <c r="I22" s="133" t="n">
        <v>0</v>
      </c>
      <c r="J22" s="133" t="n">
        <v>7096</v>
      </c>
      <c r="K22" s="133" t="n">
        <v>1618</v>
      </c>
      <c r="L22" s="133" t="n">
        <v>88630</v>
      </c>
      <c r="M22" s="133" t="n">
        <v>41363</v>
      </c>
      <c r="N22" s="133" t="n">
        <v>2305</v>
      </c>
      <c r="O22" s="133" t="n">
        <v>16284</v>
      </c>
      <c r="P22" s="133" t="n">
        <v>240656</v>
      </c>
      <c r="Q22" s="133" t="n">
        <v>49887</v>
      </c>
      <c r="R22" s="133" t="n">
        <v>11051</v>
      </c>
      <c r="S22" s="133" t="n">
        <v>27720</v>
      </c>
      <c r="T22" s="133" t="n">
        <v>10141</v>
      </c>
      <c r="U22" s="133" t="n">
        <v>7339</v>
      </c>
      <c r="V22" s="133" t="n">
        <v>603</v>
      </c>
      <c r="W22" s="133" t="n">
        <v>4543</v>
      </c>
      <c r="X22" s="133" t="n">
        <v>4363</v>
      </c>
      <c r="Y22" s="133" t="n">
        <v>20054</v>
      </c>
      <c r="Z22" s="133" t="n">
        <v>11488</v>
      </c>
      <c r="AA22" s="133" t="n">
        <v>4763</v>
      </c>
      <c r="AB22" s="133" t="n">
        <v>14618</v>
      </c>
      <c r="AC22" s="133" t="n">
        <v>825</v>
      </c>
      <c r="AD22" s="133" t="n">
        <v>13987</v>
      </c>
      <c r="AE22" s="133" t="n">
        <v>75962</v>
      </c>
      <c r="AF22" s="133" t="n">
        <v>0</v>
      </c>
      <c r="AG22" s="133" t="n">
        <v>16361</v>
      </c>
      <c r="AH22" s="133" t="n">
        <v>45441</v>
      </c>
      <c r="AI22" s="133" t="n">
        <v>44105</v>
      </c>
      <c r="AJ22" s="133" t="n">
        <v>27526</v>
      </c>
      <c r="AK22" s="133" t="n">
        <v>2289</v>
      </c>
      <c r="AL22" s="133" t="n">
        <v>9766</v>
      </c>
      <c r="AM22" s="133" t="n">
        <v>20489</v>
      </c>
      <c r="AN22" s="133" t="n">
        <v>18138</v>
      </c>
      <c r="AO22" s="133" t="n">
        <v>9419</v>
      </c>
      <c r="AP22" s="133" t="n">
        <v>1729</v>
      </c>
      <c r="AQ22" s="133" t="n">
        <v>12158</v>
      </c>
      <c r="AR22" s="133" t="n">
        <v>1060</v>
      </c>
      <c r="AS22" s="133" t="n">
        <v>15123</v>
      </c>
      <c r="AT22" s="133" t="n">
        <v>676029</v>
      </c>
      <c r="AU22" s="133" t="n">
        <v>30282</v>
      </c>
      <c r="AV22" s="133" t="n">
        <v>187</v>
      </c>
      <c r="AW22" s="133" t="n">
        <v>15807</v>
      </c>
      <c r="AX22" s="133" t="n">
        <v>95125</v>
      </c>
      <c r="AY22" s="133" t="n">
        <v>1772</v>
      </c>
      <c r="AZ22" s="133" t="n">
        <v>24599</v>
      </c>
      <c r="BA22" s="134" t="n">
        <v>2254</v>
      </c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</row>
    <row r="23" customFormat="false" ht="13.8" hidden="false" customHeight="false" outlineLevel="0" collapsed="false">
      <c r="A23" s="131"/>
      <c r="B23" s="137" t="n">
        <f aca="false">B22/B12</f>
        <v>0.291508016990075</v>
      </c>
      <c r="C23" s="137" t="n">
        <f aca="false">C22/C12</f>
        <v>0.249425807912529</v>
      </c>
      <c r="D23" s="137" t="n">
        <f aca="false">D22/D12</f>
        <v>0.643918654673445</v>
      </c>
      <c r="E23" s="137" t="n">
        <f aca="false">E22/E12</f>
        <v>0.336759233372872</v>
      </c>
      <c r="F23" s="137" t="n">
        <f aca="false">F22/F12</f>
        <v>0.288535381239715</v>
      </c>
      <c r="G23" s="137" t="n">
        <f aca="false">G22/G12</f>
        <v>0.352434554034824</v>
      </c>
      <c r="H23" s="137" t="n">
        <f aca="false">H22/H12</f>
        <v>0.264031750077373</v>
      </c>
      <c r="I23" s="137" t="n">
        <f aca="false">I22/I12</f>
        <v>0</v>
      </c>
      <c r="J23" s="137" t="n">
        <f aca="false">J22/J12</f>
        <v>0.264263369581409</v>
      </c>
      <c r="K23" s="137" t="n">
        <f aca="false">K22/K12</f>
        <v>0.244891781443923</v>
      </c>
      <c r="L23" s="137" t="n">
        <f aca="false">L22/L12</f>
        <v>0.261109605345338</v>
      </c>
      <c r="M23" s="137" t="n">
        <f aca="false">M22/M12</f>
        <v>0.137915282945892</v>
      </c>
      <c r="N23" s="137" t="n">
        <f aca="false">N22/N12</f>
        <v>0.665031736872476</v>
      </c>
      <c r="O23" s="137" t="n">
        <f aca="false">O22/O12</f>
        <v>0.230485060367157</v>
      </c>
      <c r="P23" s="137" t="n">
        <f aca="false">P22/P12</f>
        <v>0.348290718895223</v>
      </c>
      <c r="Q23" s="137" t="n">
        <f aca="false">Q22/Q12</f>
        <v>0.316074585162799</v>
      </c>
      <c r="R23" s="137" t="n">
        <f aca="false">R22/R12</f>
        <v>0.290792832144831</v>
      </c>
      <c r="S23" s="137" t="n">
        <f aca="false">S22/S12</f>
        <v>0.289952093052447</v>
      </c>
      <c r="T23" s="137" t="n">
        <f aca="false">T22/T12</f>
        <v>0.199893558306394</v>
      </c>
      <c r="U23" s="137" t="n">
        <f aca="false">U22/U12</f>
        <v>0.207527429023866</v>
      </c>
      <c r="V23" s="137" t="n">
        <f aca="false">V22/V12</f>
        <v>1</v>
      </c>
      <c r="W23" s="137" t="n">
        <f aca="false">W22/W12</f>
        <v>0.105159602786973</v>
      </c>
      <c r="X23" s="137" t="n">
        <f aca="false">X22/X12</f>
        <v>0.256919090802026</v>
      </c>
      <c r="Y23" s="137" t="n">
        <f aca="false">Y22/Y12</f>
        <v>0.215982767905223</v>
      </c>
      <c r="Z23" s="137" t="n">
        <f aca="false">Z22/Z12</f>
        <v>0.144035708016751</v>
      </c>
      <c r="AA23" s="137" t="n">
        <f aca="false">AA22/AA12</f>
        <v>0.203087025114058</v>
      </c>
      <c r="AB23" s="137" t="n">
        <f aca="false">AB22/AB12</f>
        <v>0.462843935028338</v>
      </c>
      <c r="AC23" s="137" t="n">
        <f aca="false">AC22/AC12</f>
        <v>0.312618416066692</v>
      </c>
      <c r="AD23" s="137" t="n">
        <f aca="false">AD22/AD12</f>
        <v>0.238352476057394</v>
      </c>
      <c r="AE23" s="137" t="n">
        <f aca="false">AE22/AE12</f>
        <v>0.333872484814388</v>
      </c>
      <c r="AF23" s="137" t="n">
        <f aca="false">AF22/AF12</f>
        <v>0</v>
      </c>
      <c r="AG23" s="137" t="n">
        <f aca="false">AG22/AG12</f>
        <v>0.111610614639471</v>
      </c>
      <c r="AH23" s="137" t="n">
        <f aca="false">AH22/AH12</f>
        <v>0.34420045599497</v>
      </c>
      <c r="AI23" s="137" t="n">
        <f aca="false">AI22/AI12</f>
        <v>0.195620548030267</v>
      </c>
      <c r="AJ23" s="137" t="n">
        <f aca="false">AJ22/AJ12</f>
        <v>0.114526081041161</v>
      </c>
      <c r="AK23" s="137" t="n">
        <f aca="false">AK22/AK12</f>
        <v>0.293085787451985</v>
      </c>
      <c r="AL23" s="137" t="n">
        <f aca="false">AL22/AL12</f>
        <v>0.224150198535656</v>
      </c>
      <c r="AM23" s="137" t="n">
        <f aca="false">AM22/AM12</f>
        <v>0.148822580879469</v>
      </c>
      <c r="AN23" s="137" t="n">
        <f aca="false">AN22/AN12</f>
        <v>0.127726098009253</v>
      </c>
      <c r="AO23" s="137" t="n">
        <f aca="false">AO22/AO12</f>
        <v>0.138321462662457</v>
      </c>
      <c r="AP23" s="137" t="n">
        <f aca="false">AP22/AP12</f>
        <v>0.40228013029316</v>
      </c>
      <c r="AQ23" s="137" t="n">
        <f aca="false">AQ22/AQ12</f>
        <v>0.155797890744134</v>
      </c>
      <c r="AR23" s="137" t="n">
        <f aca="false">AR22/AR12</f>
        <v>0.564129856306546</v>
      </c>
      <c r="AS23" s="137" t="n">
        <f aca="false">AS22/AS12</f>
        <v>0.157329671358572</v>
      </c>
      <c r="AT23" s="137" t="n">
        <f aca="false">AT22/AT12</f>
        <v>0.262359371125175</v>
      </c>
      <c r="AU23" s="137" t="n">
        <f aca="false">AU22/AU12</f>
        <v>0.30274431392152</v>
      </c>
      <c r="AV23" s="137" t="n">
        <f aca="false">AV22/AV12</f>
        <v>1</v>
      </c>
      <c r="AW23" s="137" t="n">
        <f aca="false">AW22/AW12</f>
        <v>0.332694898130998</v>
      </c>
      <c r="AX23" s="137" t="n">
        <f aca="false">AX22/AX12</f>
        <v>0.328319521766592</v>
      </c>
      <c r="AY23" s="137" t="n">
        <f aca="false">AY22/AY12</f>
        <v>0.60643394934976</v>
      </c>
      <c r="AZ23" s="137" t="n">
        <f aca="false">AZ22/AZ12</f>
        <v>0.228857711701989</v>
      </c>
      <c r="BA23" s="138" t="n">
        <f aca="false">BA22/BA12</f>
        <v>0.309913378248316</v>
      </c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</row>
    <row r="24" customFormat="false" ht="13.8" hidden="false" customHeight="true" outlineLevel="0" collapsed="false">
      <c r="A24" s="139" t="s">
        <v>37</v>
      </c>
      <c r="B24" s="140" t="n">
        <v>7402542</v>
      </c>
      <c r="C24" s="140" t="n">
        <v>37535</v>
      </c>
      <c r="D24" s="140" t="n">
        <v>2942</v>
      </c>
      <c r="E24" s="140" t="n">
        <v>393655</v>
      </c>
      <c r="F24" s="140" t="n">
        <v>39397</v>
      </c>
      <c r="G24" s="140" t="n">
        <v>2489823</v>
      </c>
      <c r="H24" s="140" t="n">
        <v>211799</v>
      </c>
      <c r="I24" s="140" t="n">
        <v>10872</v>
      </c>
      <c r="J24" s="140" t="n">
        <v>20002</v>
      </c>
      <c r="K24" s="140" t="n">
        <v>5074</v>
      </c>
      <c r="L24" s="140" t="n">
        <v>212163</v>
      </c>
      <c r="M24" s="140" t="n">
        <v>192196</v>
      </c>
      <c r="N24" s="140" t="n">
        <v>2254</v>
      </c>
      <c r="O24" s="140" t="n">
        <v>47867</v>
      </c>
      <c r="P24" s="140" t="n">
        <v>382325</v>
      </c>
      <c r="Q24" s="140" t="n">
        <v>115332</v>
      </c>
      <c r="R24" s="140" t="n">
        <v>23600</v>
      </c>
      <c r="S24" s="140" t="n">
        <v>73806</v>
      </c>
      <c r="T24" s="140" t="n">
        <v>29101</v>
      </c>
      <c r="U24" s="140" t="n">
        <v>20962</v>
      </c>
      <c r="V24" s="140" t="n">
        <v>603</v>
      </c>
      <c r="W24" s="140" t="n">
        <v>28843</v>
      </c>
      <c r="X24" s="140" t="n">
        <v>10338</v>
      </c>
      <c r="Y24" s="140" t="n">
        <v>70544</v>
      </c>
      <c r="Z24" s="140" t="n">
        <v>61492</v>
      </c>
      <c r="AA24" s="140" t="n">
        <v>16887</v>
      </c>
      <c r="AB24" s="140" t="n">
        <v>20257</v>
      </c>
      <c r="AC24" s="140" t="n">
        <v>2639</v>
      </c>
      <c r="AD24" s="140" t="n">
        <v>40039</v>
      </c>
      <c r="AE24" s="140" t="n">
        <v>143573</v>
      </c>
      <c r="AF24" s="140" t="n">
        <v>237</v>
      </c>
      <c r="AG24" s="140" t="n">
        <v>81702</v>
      </c>
      <c r="AH24" s="140" t="n">
        <v>72800</v>
      </c>
      <c r="AI24" s="140" t="n">
        <v>136830</v>
      </c>
      <c r="AJ24" s="140" t="n">
        <v>161627</v>
      </c>
      <c r="AK24" s="140" t="n">
        <v>5438</v>
      </c>
      <c r="AL24" s="140" t="n">
        <v>17931</v>
      </c>
      <c r="AM24" s="140" t="n">
        <v>90855</v>
      </c>
      <c r="AN24" s="140" t="n">
        <v>104943</v>
      </c>
      <c r="AO24" s="140" t="n">
        <v>33648</v>
      </c>
      <c r="AP24" s="140" t="n">
        <v>2058</v>
      </c>
      <c r="AQ24" s="140" t="n">
        <v>54524</v>
      </c>
      <c r="AR24" s="140" t="n">
        <v>1194</v>
      </c>
      <c r="AS24" s="140" t="n">
        <v>61941</v>
      </c>
      <c r="AT24" s="140" t="n">
        <v>1528704</v>
      </c>
      <c r="AU24" s="140" t="n">
        <v>60726</v>
      </c>
      <c r="AV24" s="140" t="n">
        <v>187</v>
      </c>
      <c r="AW24" s="140" t="n">
        <v>24887</v>
      </c>
      <c r="AX24" s="140" t="n">
        <v>177019</v>
      </c>
      <c r="AY24" s="140" t="n">
        <v>2038</v>
      </c>
      <c r="AZ24" s="140" t="n">
        <v>72407</v>
      </c>
      <c r="BA24" s="141" t="n">
        <v>4926</v>
      </c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</row>
    <row r="25" customFormat="false" ht="30.6" hidden="false" customHeight="true" outlineLevel="0" collapsed="false">
      <c r="A25" s="139"/>
      <c r="B25" s="142" t="n">
        <f aca="false">B24/B12</f>
        <v>0.606212742490887</v>
      </c>
      <c r="C25" s="142" t="n">
        <f aca="false">C24/C12</f>
        <v>0.607107042344645</v>
      </c>
      <c r="D25" s="142" t="n">
        <f aca="false">D24/D12</f>
        <v>0.575283535393039</v>
      </c>
      <c r="E25" s="142" t="n">
        <f aca="false">E24/E12</f>
        <v>0.534249047958982</v>
      </c>
      <c r="F25" s="142" t="n">
        <f aca="false">F24/F12</f>
        <v>0.675346269884805</v>
      </c>
      <c r="G25" s="142" t="n">
        <f aca="false">G24/G12</f>
        <v>0.599390744604558</v>
      </c>
      <c r="H25" s="142" t="n">
        <f aca="false">H24/H12</f>
        <v>0.642644747461875</v>
      </c>
      <c r="I25" s="142" t="n">
        <f aca="false">I24/I12</f>
        <v>0.656006757979847</v>
      </c>
      <c r="J25" s="142" t="n">
        <f aca="false">J24/J12</f>
        <v>0.744897959183674</v>
      </c>
      <c r="K25" s="142" t="n">
        <f aca="false">K24/K12</f>
        <v>0.767973361586196</v>
      </c>
      <c r="L25" s="142" t="n">
        <f aca="false">L24/L12</f>
        <v>0.625045663983785</v>
      </c>
      <c r="M25" s="142" t="n">
        <f aca="false">M24/M12</f>
        <v>0.640832766507956</v>
      </c>
      <c r="N25" s="142" t="n">
        <f aca="false">N24/N12</f>
        <v>0.650317368724755</v>
      </c>
      <c r="O25" s="142" t="n">
        <f aca="false">O24/O12</f>
        <v>0.67751341099206</v>
      </c>
      <c r="P25" s="142" t="n">
        <f aca="false">P24/P12</f>
        <v>0.553321957905127</v>
      </c>
      <c r="Q25" s="142" t="n">
        <f aca="false">Q24/Q12</f>
        <v>0.730721712189466</v>
      </c>
      <c r="R25" s="142" t="n">
        <f aca="false">R24/R12</f>
        <v>0.621003604978554</v>
      </c>
      <c r="S25" s="142" t="n">
        <f aca="false">S24/S12</f>
        <v>0.772013137800464</v>
      </c>
      <c r="T25" s="142" t="n">
        <f aca="false">T24/T12</f>
        <v>0.57362217141055</v>
      </c>
      <c r="U25" s="142" t="n">
        <f aca="false">U24/U12</f>
        <v>0.592749688949214</v>
      </c>
      <c r="V25" s="142" t="n">
        <f aca="false">V24/V12</f>
        <v>1</v>
      </c>
      <c r="W25" s="142" t="n">
        <f aca="false">W24/W12</f>
        <v>0.66764658225504</v>
      </c>
      <c r="X25" s="142" t="n">
        <f aca="false">X24/X12</f>
        <v>0.608762218819927</v>
      </c>
      <c r="Y25" s="142" t="n">
        <f aca="false">Y24/Y12</f>
        <v>0.759763058696823</v>
      </c>
      <c r="Z25" s="142" t="n">
        <f aca="false">Z24/Z12</f>
        <v>0.770982221219188</v>
      </c>
      <c r="AA25" s="142" t="n">
        <f aca="false">AA24/AA12</f>
        <v>0.720035816313478</v>
      </c>
      <c r="AB25" s="142" t="n">
        <f aca="false">AB24/AB12</f>
        <v>0.641389355032771</v>
      </c>
      <c r="AC25" s="142" t="n">
        <f aca="false">AC24/AC12</f>
        <v>1</v>
      </c>
      <c r="AD25" s="142" t="n">
        <f aca="false">AD24/AD12</f>
        <v>0.682304624927576</v>
      </c>
      <c r="AE25" s="142" t="n">
        <f aca="false">AE24/AE12</f>
        <v>0.631040181436194</v>
      </c>
      <c r="AF25" s="142" t="n">
        <f aca="false">AF24/AF12</f>
        <v>0.5</v>
      </c>
      <c r="AG25" s="142" t="n">
        <f aca="false">AG24/AG12</f>
        <v>0.557350433180981</v>
      </c>
      <c r="AH25" s="142" t="n">
        <f aca="false">AH24/AH12</f>
        <v>0.551435778183443</v>
      </c>
      <c r="AI25" s="142" t="n">
        <f aca="false">AI24/AI12</f>
        <v>0.60688719163318</v>
      </c>
      <c r="AJ25" s="142" t="n">
        <f aca="false">AJ24/AJ12</f>
        <v>0.672473548660894</v>
      </c>
      <c r="AK25" s="142" t="n">
        <f aca="false">AK24/AK12</f>
        <v>0.696286811779769</v>
      </c>
      <c r="AL25" s="142" t="n">
        <f aca="false">AL24/AL12</f>
        <v>0.411554086621222</v>
      </c>
      <c r="AM25" s="142" t="n">
        <f aca="false">AM24/AM12</f>
        <v>0.65992852680971</v>
      </c>
      <c r="AN25" s="142" t="n">
        <f aca="false">AN24/AN12</f>
        <v>0.738998781750195</v>
      </c>
      <c r="AO25" s="142" t="n">
        <f aca="false">AO24/AO12</f>
        <v>0.494133196269917</v>
      </c>
      <c r="AP25" s="142" t="n">
        <f aca="false">AP24/AP12</f>
        <v>0.478827361563518</v>
      </c>
      <c r="AQ25" s="142" t="n">
        <f aca="false">AQ24/AQ12</f>
        <v>0.698694209157195</v>
      </c>
      <c r="AR25" s="142" t="n">
        <f aca="false">AR24/AR12</f>
        <v>0.635444385311336</v>
      </c>
      <c r="AS25" s="142" t="n">
        <f aca="false">AS24/AS12</f>
        <v>0.644393121313317</v>
      </c>
      <c r="AT25" s="142" t="n">
        <f aca="false">AT24/AT12</f>
        <v>0.593273099344169</v>
      </c>
      <c r="AU25" s="142" t="n">
        <f aca="false">AU24/AU12</f>
        <v>0.607108222944264</v>
      </c>
      <c r="AV25" s="142" t="n">
        <f aca="false">AV24/AV12</f>
        <v>1</v>
      </c>
      <c r="AW25" s="142" t="n">
        <f aca="false">AW24/AW12</f>
        <v>0.523804512544199</v>
      </c>
      <c r="AX25" s="142" t="n">
        <f aca="false">AX24/AX12</f>
        <v>0.610972861220503</v>
      </c>
      <c r="AY25" s="142" t="n">
        <f aca="false">AY24/AY12</f>
        <v>0.697467488021903</v>
      </c>
      <c r="AZ25" s="142" t="n">
        <f aca="false">AZ24/AZ12</f>
        <v>0.673641218391232</v>
      </c>
      <c r="BA25" s="143" t="n">
        <f aca="false">BA24/BA12</f>
        <v>0.677299601264953</v>
      </c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</row>
    <row r="26" customFormat="false" ht="35.05" hidden="false" customHeight="false" outlineLevel="0" collapsed="false">
      <c r="A26" s="144" t="s">
        <v>38</v>
      </c>
      <c r="B26" s="145" t="n">
        <v>12792816</v>
      </c>
      <c r="C26" s="145" t="n">
        <v>36551</v>
      </c>
      <c r="D26" s="145" t="n">
        <v>12061</v>
      </c>
      <c r="E26" s="145" t="n">
        <v>805488</v>
      </c>
      <c r="F26" s="145" t="n">
        <v>30040</v>
      </c>
      <c r="G26" s="145" t="n">
        <v>4881672</v>
      </c>
      <c r="H26" s="145" t="n">
        <v>294388</v>
      </c>
      <c r="I26" s="145" t="n">
        <v>7777</v>
      </c>
      <c r="J26" s="145" t="n">
        <v>16440</v>
      </c>
      <c r="K26" s="145" t="n">
        <v>4411</v>
      </c>
      <c r="L26" s="145" t="n">
        <v>226482</v>
      </c>
      <c r="M26" s="145" t="n">
        <v>229913</v>
      </c>
      <c r="N26" s="145" t="n">
        <v>6985</v>
      </c>
      <c r="O26" s="145" t="n">
        <v>64215</v>
      </c>
      <c r="P26" s="145" t="n">
        <v>730141</v>
      </c>
      <c r="Q26" s="145" t="n">
        <v>169646</v>
      </c>
      <c r="R26" s="145" t="n">
        <v>42229</v>
      </c>
      <c r="S26" s="145" t="n">
        <v>98302</v>
      </c>
      <c r="T26" s="145" t="n">
        <v>42370</v>
      </c>
      <c r="U26" s="145" t="n">
        <v>32641</v>
      </c>
      <c r="V26" s="145" t="n">
        <v>1767</v>
      </c>
      <c r="W26" s="145" t="n">
        <v>42154</v>
      </c>
      <c r="X26" s="145" t="n">
        <v>30082</v>
      </c>
      <c r="Y26" s="145" t="n">
        <v>99190</v>
      </c>
      <c r="Z26" s="145" t="n">
        <v>79064</v>
      </c>
      <c r="AA26" s="145" t="n">
        <v>15582</v>
      </c>
      <c r="AB26" s="145" t="n">
        <v>31501</v>
      </c>
      <c r="AC26" s="145" t="n">
        <v>6639</v>
      </c>
      <c r="AD26" s="145" t="n">
        <v>52447</v>
      </c>
      <c r="AE26" s="145" t="n">
        <v>236228</v>
      </c>
      <c r="AF26" s="145" t="n">
        <v>2717</v>
      </c>
      <c r="AG26" s="145" t="n">
        <v>94688</v>
      </c>
      <c r="AH26" s="145" t="n">
        <v>121281</v>
      </c>
      <c r="AI26" s="145" t="n">
        <v>204133</v>
      </c>
      <c r="AJ26" s="145" t="n">
        <v>185388</v>
      </c>
      <c r="AK26" s="145" t="n">
        <v>659</v>
      </c>
      <c r="AL26" s="145" t="n">
        <v>27416</v>
      </c>
      <c r="AM26" s="145" t="n">
        <v>112579</v>
      </c>
      <c r="AN26" s="145" t="n">
        <v>165408</v>
      </c>
      <c r="AO26" s="145" t="n">
        <v>63009</v>
      </c>
      <c r="AP26" s="145" t="n">
        <v>6318</v>
      </c>
      <c r="AQ26" s="145" t="n">
        <v>48656</v>
      </c>
      <c r="AR26" s="145" t="n">
        <v>1850</v>
      </c>
      <c r="AS26" s="145" t="n">
        <v>75252</v>
      </c>
      <c r="AT26" s="145" t="n">
        <v>2774708</v>
      </c>
      <c r="AU26" s="145" t="n">
        <v>95394</v>
      </c>
      <c r="AV26" s="145" t="n">
        <v>450</v>
      </c>
      <c r="AW26" s="145" t="n">
        <v>54965</v>
      </c>
      <c r="AX26" s="145" t="n">
        <v>301883</v>
      </c>
      <c r="AY26" s="145" t="n">
        <v>1919</v>
      </c>
      <c r="AZ26" s="145" t="n">
        <v>118886</v>
      </c>
      <c r="BA26" s="146" t="n">
        <v>8853</v>
      </c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</row>
    <row r="27" customFormat="false" ht="13.8" hidden="false" customHeight="false" outlineLevel="0" collapsed="false">
      <c r="A27" s="147" t="s">
        <v>32</v>
      </c>
      <c r="B27" s="148" t="n">
        <f aca="false">B26/B3</f>
        <v>0.0404620899761095</v>
      </c>
      <c r="C27" s="148" t="n">
        <f aca="false">C26/C3</f>
        <v>0.00766587674991658</v>
      </c>
      <c r="D27" s="148" t="n">
        <f aca="false">D26/D3</f>
        <v>0.0173370189412071</v>
      </c>
      <c r="E27" s="148" t="n">
        <f aca="false">E26/E3</f>
        <v>0.120995340070318</v>
      </c>
      <c r="F27" s="148" t="n">
        <f aca="false">F26/F3</f>
        <v>0.01037303205039</v>
      </c>
      <c r="G27" s="148" t="n">
        <f aca="false">G26/G3</f>
        <v>0.126137060405934</v>
      </c>
      <c r="H27" s="148" t="n">
        <f aca="false">H26/H3</f>
        <v>0.0547450494994269</v>
      </c>
      <c r="I27" s="148" t="n">
        <f aca="false">I26/I3</f>
        <v>0.00217364448377271</v>
      </c>
      <c r="J27" s="148" t="n">
        <f aca="false">J26/J3</f>
        <v>0.0176877086563259</v>
      </c>
      <c r="K27" s="148" t="n">
        <f aca="false">K26/K3</f>
        <v>0.0067151795636884</v>
      </c>
      <c r="L27" s="148" t="n">
        <f aca="false">L26/L3</f>
        <v>0.0114784239667052</v>
      </c>
      <c r="M27" s="148" t="n">
        <f aca="false">M26/M3</f>
        <v>0.0230717859252001</v>
      </c>
      <c r="N27" s="148" t="n">
        <f aca="false">N26/N3</f>
        <v>0.00511558212907818</v>
      </c>
      <c r="O27" s="148" t="n">
        <f aca="false">O26/O3</f>
        <v>0.0398813527426931</v>
      </c>
      <c r="P27" s="148" t="n">
        <f aca="false">P26/P3</f>
        <v>0.057051478547356</v>
      </c>
      <c r="Q27" s="148" t="n">
        <f aca="false">Q26/Q3</f>
        <v>0.0261898645536024</v>
      </c>
      <c r="R27" s="148" t="n">
        <f aca="false">R26/R3</f>
        <v>0.0137072207245881</v>
      </c>
      <c r="S27" s="148" t="n">
        <f aca="false">S26/S3</f>
        <v>0.0344562645682539</v>
      </c>
      <c r="T27" s="148" t="n">
        <f aca="false">T26/T3</f>
        <v>0.0098175333684914</v>
      </c>
      <c r="U27" s="148" t="n">
        <f aca="false">U26/U3</f>
        <v>0.00716357311767191</v>
      </c>
      <c r="V27" s="148" t="n">
        <f aca="false">V26/V3</f>
        <v>0.00135959995291029</v>
      </c>
      <c r="W27" s="148" t="n">
        <f aca="false">W26/W3</f>
        <v>0.00709797372500328</v>
      </c>
      <c r="X27" s="148" t="n">
        <f aca="false">X26/X3</f>
        <v>0.00451808880127664</v>
      </c>
      <c r="Y27" s="148" t="n">
        <f aca="false">Y26/Y3</f>
        <v>0.0100127049000779</v>
      </c>
      <c r="Z27" s="148" t="n">
        <f aca="false">Z26/Z3</f>
        <v>0.0145914624884955</v>
      </c>
      <c r="AA27" s="148" t="n">
        <f aca="false">AA26/AA3</f>
        <v>0.00525477497577819</v>
      </c>
      <c r="AB27" s="148" t="n">
        <f aca="false">AB26/AB3</f>
        <v>0.00528425717109647</v>
      </c>
      <c r="AC27" s="148" t="n">
        <f aca="false">AC26/AC3</f>
        <v>0.00657930595705167</v>
      </c>
      <c r="AD27" s="148" t="n">
        <f aca="false">AD26/AD3</f>
        <v>0.0278820646135362</v>
      </c>
      <c r="AE27" s="148" t="n">
        <f aca="false">AE26/AE3</f>
        <v>0.0836670587431099</v>
      </c>
      <c r="AF27" s="148" t="n">
        <f aca="false">AF26/AF3</f>
        <v>0.00205883556443314</v>
      </c>
      <c r="AG27" s="148" t="n">
        <f aca="false">AG26/AG3</f>
        <v>0.010592324703615</v>
      </c>
      <c r="AH27" s="148" t="n">
        <f aca="false">AH26/AH3</f>
        <v>0.0595913935171309</v>
      </c>
      <c r="AI27" s="148" t="n">
        <f aca="false">AI26/AI3</f>
        <v>0.0103729069526369</v>
      </c>
      <c r="AJ27" s="148" t="n">
        <f aca="false">AJ26/AJ3</f>
        <v>0.0188482141686134</v>
      </c>
      <c r="AK27" s="148" t="n">
        <f aca="false">AK26/AK3</f>
        <v>0.000898564478478085</v>
      </c>
      <c r="AL27" s="148" t="n">
        <f aca="false">AL26/AL3</f>
        <v>0.00237665221800357</v>
      </c>
      <c r="AM27" s="148" t="n">
        <f aca="false">AM26/AM3</f>
        <v>0.0300873310044709</v>
      </c>
      <c r="AN27" s="148" t="n">
        <f aca="false">AN26/AN3</f>
        <v>0.0417450821296029</v>
      </c>
      <c r="AO27" s="148" t="n">
        <f aca="false">AO26/AO3</f>
        <v>0.00498998779211512</v>
      </c>
      <c r="AP27" s="148" t="n">
        <f aca="false">AP26/AP3</f>
        <v>0.00602764818683992</v>
      </c>
      <c r="AQ27" s="148" t="n">
        <f aca="false">AQ26/AQ3</f>
        <v>0.0102126037584884</v>
      </c>
      <c r="AR27" s="148" t="n">
        <f aca="false">AR26/AR3</f>
        <v>0.00218463598650485</v>
      </c>
      <c r="AS27" s="148" t="n">
        <f aca="false">AS26/AS3</f>
        <v>0.0115737088006142</v>
      </c>
      <c r="AT27" s="148" t="n">
        <f aca="false">AT26/AT3</f>
        <v>0.103970786792454</v>
      </c>
      <c r="AU27" s="148" t="n">
        <f aca="false">AU26/AU3</f>
        <v>0.0325640586244541</v>
      </c>
      <c r="AV27" s="148" t="n">
        <f aca="false">AV26/AV3</f>
        <v>0.000729337858469557</v>
      </c>
      <c r="AW27" s="148" t="n">
        <f aca="false">AW26/AW3</f>
        <v>0.00665532039377121</v>
      </c>
      <c r="AX27" s="148" t="n">
        <f aca="false">AX26/AX3</f>
        <v>0.0426090395531261</v>
      </c>
      <c r="AY27" s="148" t="n">
        <f aca="false">AY26/AY3</f>
        <v>0.00105119696221059</v>
      </c>
      <c r="AZ27" s="148" t="n">
        <f aca="false">AZ26/AZ3</f>
        <v>0.0206857732457434</v>
      </c>
      <c r="BA27" s="149" t="n">
        <f aca="false">BA26/BA3</f>
        <v>0.0154784092538263</v>
      </c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</row>
    <row r="28" customFormat="false" ht="13.8" hidden="false" customHeight="false" outlineLevel="0" collapsed="false">
      <c r="A28" s="150" t="s">
        <v>33</v>
      </c>
      <c r="B28" s="151" t="n">
        <f aca="false">B26/B6</f>
        <v>0.359031807537997</v>
      </c>
      <c r="C28" s="151" t="n">
        <f aca="false">C26/C6</f>
        <v>0.276300770294889</v>
      </c>
      <c r="D28" s="151" t="n">
        <f aca="false">D26/D6</f>
        <v>0.327904953509869</v>
      </c>
      <c r="E28" s="151" t="n">
        <f aca="false">E26/E6</f>
        <v>0.341966034688736</v>
      </c>
      <c r="F28" s="151" t="n">
        <f aca="false">F26/F6</f>
        <v>0.248445150191875</v>
      </c>
      <c r="G28" s="151" t="n">
        <f aca="false">G26/G6</f>
        <v>0.398605391626716</v>
      </c>
      <c r="H28" s="151" t="n">
        <f aca="false">H26/H6</f>
        <v>0.351957304308425</v>
      </c>
      <c r="I28" s="151" t="n">
        <f aca="false">I26/I6</f>
        <v>0.252475408239457</v>
      </c>
      <c r="J28" s="151" t="n">
        <f aca="false">J26/J6</f>
        <v>0.355582471774019</v>
      </c>
      <c r="K28" s="151" t="n">
        <f aca="false">K26/K6</f>
        <v>0.330758848230354</v>
      </c>
      <c r="L28" s="151" t="n">
        <f aca="false">L26/L6</f>
        <v>0.326852999709922</v>
      </c>
      <c r="M28" s="151" t="n">
        <f aca="false">M26/M6</f>
        <v>0.369827096707776</v>
      </c>
      <c r="N28" s="151" t="n">
        <f aca="false">N26/N6</f>
        <v>0.208159494576231</v>
      </c>
      <c r="O28" s="151" t="n">
        <f aca="false">O26/O6</f>
        <v>0.363092007056588</v>
      </c>
      <c r="P28" s="151" t="n">
        <f aca="false">P26/P6</f>
        <v>0.419456856565415</v>
      </c>
      <c r="Q28" s="151" t="n">
        <f aca="false">Q26/Q6</f>
        <v>0.402319349254156</v>
      </c>
      <c r="R28" s="151" t="n">
        <f aca="false">R26/R6</f>
        <v>0.346428981607574</v>
      </c>
      <c r="S28" s="151" t="n">
        <f aca="false">S26/S6</f>
        <v>0.344086247331023</v>
      </c>
      <c r="T28" s="151" t="n">
        <f aca="false">T26/T6</f>
        <v>0.295782808715017</v>
      </c>
      <c r="U28" s="151" t="n">
        <f aca="false">U26/U6</f>
        <v>0.307765562239529</v>
      </c>
      <c r="V28" s="151" t="n">
        <f aca="false">V26/V6</f>
        <v>0.210783728975307</v>
      </c>
      <c r="W28" s="151" t="n">
        <f aca="false">W26/W6</f>
        <v>0.514418207334187</v>
      </c>
      <c r="X28" s="151" t="n">
        <f aca="false">X26/X6</f>
        <v>0.600235449049225</v>
      </c>
      <c r="Y28" s="151" t="n">
        <f aca="false">Y26/Y6</f>
        <v>0.22671015430187</v>
      </c>
      <c r="Z28" s="151" t="n">
        <f aca="false">Z26/Z6</f>
        <v>0.356291796600393</v>
      </c>
      <c r="AA28" s="151" t="n">
        <f aca="false">AA26/AA6</f>
        <v>0.282553901390828</v>
      </c>
      <c r="AB28" s="151" t="n">
        <f aca="false">AB26/AB6</f>
        <v>0.178700688684918</v>
      </c>
      <c r="AC28" s="151" t="n">
        <f aca="false">AC26/AC6</f>
        <v>0.236633875106929</v>
      </c>
      <c r="AD28" s="151" t="n">
        <f aca="false">AD26/AD6</f>
        <v>0.320516032829564</v>
      </c>
      <c r="AE28" s="151" t="n">
        <f aca="false">AE26/AE6</f>
        <v>0.373907455419749</v>
      </c>
      <c r="AF28" s="151" t="n">
        <f aca="false">AF26/AF6</f>
        <v>0.458488018899764</v>
      </c>
      <c r="AG28" s="151" t="n">
        <f aca="false">AG26/AG6</f>
        <v>0.35938543754175</v>
      </c>
      <c r="AH28" s="151" t="n">
        <f aca="false">AH26/AH6</f>
        <v>0.224407438245906</v>
      </c>
      <c r="AI28" s="151" t="n">
        <f aca="false">AI26/AI6</f>
        <v>0.45239535754731</v>
      </c>
      <c r="AJ28" s="151" t="n">
        <f aca="false">AJ26/AJ6</f>
        <v>0.368883626993523</v>
      </c>
      <c r="AK28" s="151" t="n">
        <f aca="false">AK26/AK6</f>
        <v>0.0386374296435272</v>
      </c>
      <c r="AL28" s="151" t="n">
        <f aca="false">AL26/AL6</f>
        <v>0.137259810351561</v>
      </c>
      <c r="AM28" s="151" t="n">
        <f aca="false">AM26/AM6</f>
        <v>0.325849363520061</v>
      </c>
      <c r="AN28" s="151" t="n">
        <f aca="false">AN26/AN6</f>
        <v>0.403128358732766</v>
      </c>
      <c r="AO28" s="151" t="n">
        <f aca="false">AO26/AO6</f>
        <v>0.515073980217445</v>
      </c>
      <c r="AP28" s="151" t="n">
        <f aca="false">AP26/AP6</f>
        <v>0.528835690968444</v>
      </c>
      <c r="AQ28" s="151" t="n">
        <f aca="false">AQ26/AQ6</f>
        <v>0.302694363051579</v>
      </c>
      <c r="AR28" s="151" t="n">
        <f aca="false">AR26/AR6</f>
        <v>0.147105597964377</v>
      </c>
      <c r="AS28" s="151" t="n">
        <f aca="false">AS26/AS6</f>
        <v>0.340969642048029</v>
      </c>
      <c r="AT28" s="151" t="n">
        <f aca="false">AT26/AT6</f>
        <v>0.317186915571618</v>
      </c>
      <c r="AU28" s="151" t="n">
        <f aca="false">AU26/AU6</f>
        <v>0.347925989955467</v>
      </c>
      <c r="AV28" s="151" t="n">
        <f aca="false">AV26/AV6</f>
        <v>0.308219178082192</v>
      </c>
      <c r="AW28" s="151" t="n">
        <f aca="false">AW26/AW6</f>
        <v>0.342651065076585</v>
      </c>
      <c r="AX28" s="151" t="n">
        <f aca="false">AX26/AX6</f>
        <v>0.379092362346813</v>
      </c>
      <c r="AY28" s="151" t="n">
        <f aca="false">AY26/AY6</f>
        <v>0.158464079273328</v>
      </c>
      <c r="AZ28" s="151" t="n">
        <f aca="false">AZ26/AZ6</f>
        <v>0.37054606657524</v>
      </c>
      <c r="BA28" s="152" t="n">
        <f aca="false">BA26/BA6</f>
        <v>0.249008522487554</v>
      </c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</row>
    <row r="29" customFormat="false" ht="4.9" hidden="false" customHeight="true" outlineLevel="0" collapsed="false">
      <c r="A29" s="153"/>
      <c r="B29" s="153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</row>
    <row r="30" s="155" customFormat="true" ht="12.75" hidden="false" customHeight="true" outlineLevel="0" collapsed="false">
      <c r="A30" s="154" t="s">
        <v>39</v>
      </c>
      <c r="B30" s="154"/>
    </row>
    <row r="31" s="155" customFormat="true" ht="26.45" hidden="false" customHeight="true" outlineLevel="0" collapsed="false">
      <c r="A31" s="156" t="s">
        <v>108</v>
      </c>
      <c r="B31" s="156"/>
    </row>
    <row r="32" s="155" customFormat="true" ht="4.9" hidden="false" customHeight="true" outlineLevel="0" collapsed="false">
      <c r="A32" s="157"/>
      <c r="B32" s="157"/>
    </row>
    <row r="33" customFormat="false" ht="12.75" hidden="false" customHeight="true" outlineLevel="0" collapsed="false">
      <c r="A33" s="158" t="s">
        <v>109</v>
      </c>
      <c r="B33" s="158"/>
    </row>
    <row r="34" customFormat="false" ht="28.9" hidden="false" customHeight="true" outlineLevel="0" collapsed="false">
      <c r="A34" s="159" t="s">
        <v>110</v>
      </c>
      <c r="B34" s="159"/>
    </row>
    <row r="35" customFormat="false" ht="13.8" hidden="false" customHeight="false" outlineLevel="0" collapsed="false">
      <c r="A35" s="160" t="s">
        <v>111</v>
      </c>
      <c r="B35" s="160"/>
    </row>
    <row r="36" customFormat="false" ht="13.8" hidden="false" customHeight="false" outlineLevel="0" collapsed="false">
      <c r="A36" s="153"/>
      <c r="B36" s="153"/>
    </row>
    <row r="37" customFormat="false" ht="13.8" hidden="false" customHeight="true" outlineLevel="0" collapsed="false">
      <c r="A37" s="161" t="s">
        <v>112</v>
      </c>
      <c r="B37" s="161"/>
    </row>
    <row r="38" customFormat="false" ht="25.5" hidden="false" customHeight="true" outlineLevel="0" collapsed="false">
      <c r="A38" s="161"/>
      <c r="B38" s="161"/>
    </row>
  </sheetData>
  <mergeCells count="11">
    <mergeCell ref="A10:A11"/>
    <mergeCell ref="A18:A19"/>
    <mergeCell ref="A20:A21"/>
    <mergeCell ref="A22:A23"/>
    <mergeCell ref="A24:A25"/>
    <mergeCell ref="A30:B30"/>
    <mergeCell ref="A31:B31"/>
    <mergeCell ref="A33:B33"/>
    <mergeCell ref="A34:B34"/>
    <mergeCell ref="A35:B35"/>
    <mergeCell ref="A37:B38"/>
  </mergeCells>
  <printOptions headings="false" gridLines="false" gridLinesSet="true" horizontalCentered="false" verticalCentered="false"/>
  <pageMargins left="0" right="0" top="0.39375" bottom="0.39375" header="0" footer="0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LibreOffice/6.4.6.2$Linux_X86_64 LibreOffice_project/40$Build-2</Application>
  <Company>Instituto de Planeación del Estado de Guanajuato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2008-03-13T15:37:51Z</dcterms:created>
  <dc:creator>Mario Hernández Morales</dc:creator>
  <dc:description/>
  <cp:keywords>migrantes bureau census</cp:keywords>
  <dc:language>es-MX</dc:language>
  <cp:lastModifiedBy>Mario Hernández Morales</cp:lastModifiedBy>
  <cp:lastPrinted>2010-09-20T21:17:19Z</cp:lastPrinted>
  <dcterms:modified xsi:type="dcterms:W3CDTF">2015-10-12T15:29:35Z</dcterms:modified>
  <cp:revision>13</cp:revision>
  <dc:subject>Información de migración internacional</dc:subject>
  <dc:title>Migración a Estados Unidos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Instituto de Planeación del Estado de Guanajuato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Coordinación de Investigación Aplicada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Migración Internacional</vt:lpwstr>
  </property>
  <property fmtid="{D5CDD505-2E9C-101B-9397-08002B2CF9AE}" pid="11" name="contentStatus">
    <vt:lpwstr>final</vt:lpwstr>
  </property>
</Properties>
</file>